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/>
  <mc:AlternateContent xmlns:mc="http://schemas.openxmlformats.org/markup-compatibility/2006">
    <mc:Choice Requires="x15">
      <x15ac:absPath xmlns:x15ac="http://schemas.microsoft.com/office/spreadsheetml/2010/11/ac" url="G:\Unidades compartidas\GESTION DE COMPRAS\INVITACION A PRESENTAR PROPUESTA\2023\10071 - Compra equipos de Acero minicadenas Fase II\"/>
    </mc:Choice>
  </mc:AlternateContent>
  <xr:revisionPtr revIDLastSave="0" documentId="13_ncr:1_{C5EB32FF-275B-4830-A235-CE4A943BB8A6}" xr6:coauthVersionLast="47" xr6:coauthVersionMax="47" xr10:uidLastSave="{00000000-0000-0000-0000-000000000000}"/>
  <bookViews>
    <workbookView xWindow="-120" yWindow="-120" windowWidth="29040" windowHeight="15720" firstSheet="3" activeTab="3" xr2:uid="{00000000-000D-0000-FFFF-FFFF00000000}"/>
  </bookViews>
  <sheets>
    <sheet name="lomita santa marta" sheetId="2" state="hidden" r:id="rId1"/>
    <sheet name="lomita cordoba" sheetId="3" state="hidden" r:id="rId2"/>
    <sheet name="LOMITA SUCRE" sheetId="4" state="hidden" r:id="rId3"/>
    <sheet name="Listado de suministros equipos " sheetId="5" r:id="rId4"/>
  </sheets>
  <externalReferences>
    <externalReference r:id="rId5"/>
  </externalReferences>
  <definedNames>
    <definedName name="_xlnm._FilterDatabase" localSheetId="3" hidden="1">'Listado de suministros equipos '!$A$2:$F$68</definedName>
    <definedName name="calendar">daygrid+[0]!firstdate-WEEKDAY([0]!firstdate)-weekday_option</definedName>
    <definedName name="daygrid">days+weeks*7</definedName>
    <definedName name="days">{0,1,2,3,4,5,6}</definedName>
    <definedName name="DayToStart">'[1]1'!$O$2</definedName>
    <definedName name="firstdate">DATE([0]!YearToDisplay,[0]!month,1)</definedName>
    <definedName name="month">MATCH([0]!MonthToDisplay,[0]!months,0)</definedName>
    <definedName name="months">{"enero","febrero","marzo","abril","mayo","junio","julio","agosto","septiembre","octubre","noviembre","diciembre"}</definedName>
    <definedName name="MonthToDisplayNumber">#REF!</definedName>
    <definedName name="weekday_option">MATCH(DayToStart,weekdays_reversed,0)-2</definedName>
    <definedName name="weekdays">{"lunes","martes","miércoles","jueves","viernes","sábado","domingo"}</definedName>
    <definedName name="weekdays_reversed">{"domingo","sábado","viernes","jueves","miércoles","martes","lunes"}</definedName>
    <definedName name="weeks">{0;1;2;3;4;5;6}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10" roundtripDataSignature="AMtx7mgIXrY2zgcjf2ViA5Ke9Dh8M2dazw=="/>
    </ext>
  </extLst>
</workbook>
</file>

<file path=xl/calcChain.xml><?xml version="1.0" encoding="utf-8"?>
<calcChain xmlns="http://schemas.openxmlformats.org/spreadsheetml/2006/main">
  <c r="G69" i="5" l="1"/>
  <c r="H4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H3" i="5"/>
  <c r="F8" i="4"/>
  <c r="F5" i="4"/>
  <c r="F4" i="4"/>
  <c r="F7" i="3"/>
  <c r="F17" i="3" s="1"/>
  <c r="F6" i="3"/>
  <c r="F4" i="3"/>
  <c r="F7" i="2"/>
  <c r="F19" i="2" s="1"/>
  <c r="I10" i="4" s="1"/>
</calcChain>
</file>

<file path=xl/sharedStrings.xml><?xml version="1.0" encoding="utf-8"?>
<sst xmlns="http://schemas.openxmlformats.org/spreadsheetml/2006/main" count="351" uniqueCount="190">
  <si>
    <t>Ubicación
(Municipio, Departamento)</t>
  </si>
  <si>
    <t>Nombre del activo que se ponen a consideración</t>
  </si>
  <si>
    <t>Especificaciones Técnicas del activo</t>
  </si>
  <si>
    <t>Cantidad</t>
  </si>
  <si>
    <t>Valor del activo que se lleva a aprobación en el Comité Técnico
(COP)</t>
  </si>
  <si>
    <t xml:space="preserve">María la baja </t>
  </si>
  <si>
    <t>TRANSPORTE</t>
  </si>
  <si>
    <t>Cartagena</t>
  </si>
  <si>
    <t>Pistola de calor</t>
  </si>
  <si>
    <t>El Carmen de Bolívar</t>
  </si>
  <si>
    <t xml:space="preserve">San Juan de Nepomuceno </t>
  </si>
  <si>
    <t>SANTA MARTA, MAGDALENA</t>
  </si>
  <si>
    <t>Taladro 1/2Pulg Percutor+Sierra Circular 7-1/4Pulg+Caladora</t>
  </si>
  <si>
    <t>Mascara Respirador Media Cara 3m 6200 + Filtros 6003 O 6001</t>
  </si>
  <si>
    <t>Ruteadora</t>
  </si>
  <si>
    <t>Estanterias metal madera</t>
  </si>
  <si>
    <t>Extractor de aire</t>
  </si>
  <si>
    <t>Gafas de seguridad</t>
  </si>
  <si>
    <t xml:space="preserve">Sierra de Inglete </t>
  </si>
  <si>
    <t>Pulidora</t>
  </si>
  <si>
    <t>Polichadora</t>
  </si>
  <si>
    <t>Sierra de banco</t>
  </si>
  <si>
    <t>Set herramientas</t>
  </si>
  <si>
    <t>Bolsa big bag</t>
  </si>
  <si>
    <t xml:space="preserve">Transporte </t>
  </si>
  <si>
    <t>Valencia</t>
  </si>
  <si>
    <t>1. Fumigador</t>
  </si>
  <si>
    <t>Motor Husq-varna 321s25</t>
  </si>
  <si>
    <t xml:space="preserve">CABLE GUADAÑA </t>
  </si>
  <si>
    <t>1. Electrobomba centrifuga</t>
  </si>
  <si>
    <t>De alto caudal 2Hp 110/220v Pearl</t>
  </si>
  <si>
    <t>2. Polisombra negra</t>
  </si>
  <si>
    <t>Al 80% - Rollo 4 mts X 100 mts</t>
  </si>
  <si>
    <t xml:space="preserve">CANASTILLA </t>
  </si>
  <si>
    <t>Montería</t>
  </si>
  <si>
    <t>1 TRONZADORA</t>
  </si>
  <si>
    <t>14pg 2000W+PULIDORA 4-1/2pg 540W MAKITA</t>
  </si>
  <si>
    <t>1 COMPRESOR</t>
  </si>
  <si>
    <t>C/ACC 2 HP 22.7LT 150PSI 2.6CFM PANCAKE</t>
  </si>
  <si>
    <t>1 PULIDORA</t>
  </si>
  <si>
    <t>4-1/2pg 900W 12000RPM DEWALT</t>
  </si>
  <si>
    <t>1 TALADRO</t>
  </si>
  <si>
    <t>1/2pg PERCUTOR 18V IL 1.5Ah BOSCH</t>
  </si>
  <si>
    <t>1 INVERSOR MULT</t>
  </si>
  <si>
    <t>110/220V MMA-150AMP MIG/TIG 180AMP</t>
  </si>
  <si>
    <t>Chalan</t>
  </si>
  <si>
    <t>Tanque para almacenamiento de agua potable.</t>
  </si>
  <si>
    <t>Tanque cónico de medidas 152 x 155 cm, doble capa, bicolor, liviano, resistente e higiénico, en polietileno, con capacidad de 2000 litros.</t>
  </si>
  <si>
    <t>REGULADOR DE VOLTAJE</t>
  </si>
  <si>
    <t>Protector de voltaje 1800 W 110-120V</t>
  </si>
  <si>
    <t>ITEM</t>
  </si>
  <si>
    <t xml:space="preserve">DPTO </t>
  </si>
  <si>
    <t>MUNICIPIO DE ENTREGA</t>
  </si>
  <si>
    <t xml:space="preserve">BOLIVAR </t>
  </si>
  <si>
    <t>Batidora profesional kitchenAid 5,7 lts</t>
  </si>
  <si>
    <t>Modelo KP26M1XER</t>
  </si>
  <si>
    <t>Mesa en acero inoxidable</t>
  </si>
  <si>
    <t>90cm x 100cm x 50cm con entrepaño</t>
  </si>
  <si>
    <t>Bascula  electrica</t>
  </si>
  <si>
    <t>30 kilos electrica</t>
  </si>
  <si>
    <t>Horno para panaderia</t>
  </si>
  <si>
    <t>Horno para panaderia 3 camaras a gas, con termometro</t>
  </si>
  <si>
    <t>Cilindradora</t>
  </si>
  <si>
    <t>Cilindradora sobadora panaderia motor 2 hp</t>
  </si>
  <si>
    <t>Carro de perro completo</t>
  </si>
  <si>
    <t xml:space="preserve">Carro de perro completo con plancha, asador, vaporizadora y freidora
</t>
  </si>
  <si>
    <t>Estufa industrial</t>
  </si>
  <si>
    <t>Estufa industrial 5 puestos en acero</t>
  </si>
  <si>
    <t>Horno para pizza dos camaras</t>
  </si>
  <si>
    <t>Horno para pizza dos camaras independientes con gratinador</t>
  </si>
  <si>
    <t xml:space="preserve">90cm x 100cm x 50cm con entrepaño
</t>
  </si>
  <si>
    <t>Gramera digital 10 kls</t>
  </si>
  <si>
    <t>Gramera digital 10 kls para hilos</t>
  </si>
  <si>
    <t xml:space="preserve">Lata molde para mantecada 45x65x7 cms </t>
  </si>
  <si>
    <t>Selladora de vasos</t>
  </si>
  <si>
    <t>Selladora De Vasos Manual Con Contador Digital +rollo Frutas</t>
  </si>
  <si>
    <t>Mesa de trabajo</t>
  </si>
  <si>
    <t>Acero inoxidable de 2mts x 0,70 mts</t>
  </si>
  <si>
    <t xml:space="preserve">Gramera digital de cocina </t>
  </si>
  <si>
    <t>Digital Gramera 20 Kg  ( HBLAR TECNICO TIENE GRAMERA DE 10 KILOS)</t>
  </si>
  <si>
    <t xml:space="preserve">Báscula de piso Industrial
</t>
  </si>
  <si>
    <t>Capacidad: 150kg</t>
  </si>
  <si>
    <t xml:space="preserve">Empacadora al Vacio Semi Industrial </t>
  </si>
  <si>
    <t>Para sobreponer en mesa. Bolsa lisa. Altura x Largo x Profundidad: 85 mm x 365 mm x 148 mm</t>
  </si>
  <si>
    <t xml:space="preserve">Rallador Industrial Eléctrico-Mecánico </t>
  </si>
  <si>
    <t xml:space="preserve">Acero inoxidable con sistema mecánico de alimentación y sistema de discos intercambiable
</t>
  </si>
  <si>
    <t>Báscula electrónica digital</t>
  </si>
  <si>
    <t xml:space="preserve">Capacidad: 150KG
-Material: lámina de alfajor y acero
-Alimentación: 110v
</t>
  </si>
  <si>
    <t xml:space="preserve">Maquina llenadora Selladora de yogurt en bolsas </t>
  </si>
  <si>
    <t>Embolsadora, envasadora y selladora de liquido desde 200 ml hasta 2000 ml 
Eficiencia de producción: 800 - 1000 bolsas / hora 
largo de la bolsa: 100 - 400 mm 
Voltaje: 220 v 60HZ monofasica - 380 V 50 HZ Trifasica 
Dimensiones generales: 1200*1100*2100</t>
  </si>
  <si>
    <t xml:space="preserve">Máquina selladora en foil sobre copas </t>
  </si>
  <si>
    <t xml:space="preserve">110 v
potencia de calentamiento: 300 kw
Numero de vasos por operación: 1 vasos 
Temperatura de trabajo: 0 - 400 c
Materiales a sellas: foil de aluminio compatible con el material del vaso
dimensiones externa: 500*360*1320 </t>
  </si>
  <si>
    <t>Mesa metálica en acero inoxidable</t>
  </si>
  <si>
    <t xml:space="preserve">Calibre 12 de anclar
Alto: 90 cm
Ancho: 50 cm.
Fondo: 200 cm.
</t>
  </si>
  <si>
    <t xml:space="preserve">Estufa industrial </t>
  </si>
  <si>
    <t xml:space="preserve">Acero de 6 puestos.
Dimensiones:
170 cm x 62 cm x 87 cm
1 Fogón doble Q50
40 cm x 50 cm
1 Fogón medio Q30
30 cm x 50 cm
2 Caceroleros Q15 30 cm x 50 cm
1 Plancha con salpicadero 40 cm x 50 cm
1 Freidor con canastilla 20 cm x 50 cm
</t>
  </si>
  <si>
    <t>Máquina de empaque al vacío</t>
  </si>
  <si>
    <t>Empacadora Al Vacío Industrial DZ300 KRAMER</t>
  </si>
  <si>
    <t>Carro de comidas rapida con carpa</t>
  </si>
  <si>
    <t xml:space="preserve">Carro Para Comidas Rápidas carro para
comidas rápidas con base inferior
pintado , fabricado en lamina cold roll,
boceleria y vitrina en acero. mesa de
trabajo, ruedas de 3" con canastilla
freidora, medidas bbq 29 cm x 38 cm
plancha 29 cm x 38 cm freidor 29 x 38 cm
vaporizador 29cm x 38 cm - el proveedor dara la carpa </t>
  </si>
  <si>
    <t xml:space="preserve">1 Refrigerador vertical - Vitrina Kalley frost una puerta 211 litros K- SC211L2.
</t>
  </si>
  <si>
    <t>Mesa en acero con entrepaño</t>
  </si>
  <si>
    <t>1 Mesa en acero con entrepaño de 1,5 metros: para favorecer condiciones de preparación de productos.</t>
  </si>
  <si>
    <t xml:space="preserve">Cilindradora eléctrica 3 HP                         </t>
  </si>
  <si>
    <t>Voltaje110V
Frecuencia60 Hz
Dimensiones de la mesa56 X 60cm
Dimensiones totales55X75X76cm (Ancho, Alto y Fondo)
Rodillo10cm de diámetro</t>
  </si>
  <si>
    <t xml:space="preserve">Horno de 3 puestos con 6 bandejas a gas </t>
  </si>
  <si>
    <t>acero  alta potencia - resistente alta 
temperatura</t>
  </si>
  <si>
    <t xml:space="preserve">Licuadora industrial de 15 litros </t>
  </si>
  <si>
    <t xml:space="preserve">Acero alta potencia 1 hp </t>
  </si>
  <si>
    <t>Mesa metálica en acero
inoxidable;Calibre 12 de anclar Alto: 90
cm Ancho: 50 cm. Fondo: 200 cm</t>
  </si>
  <si>
    <t>en acero inoxidable;Calibre 12 de anclar Alto: 90 cm Ancho: 50 cm. Fondo: 200 cm</t>
  </si>
  <si>
    <t>Mesa en acero</t>
  </si>
  <si>
    <t>Medidas: 1 m de alto x 1,5
m de ancho Altura: 70 cm Tapa: En acero
inoxidable referencia 304 anti-acido,
calibre 18. Patas: En tubo redondo
inoxidable de 2 pulgadas con niveladores
o protectores plásticos."</t>
  </si>
  <si>
    <t>Estufa industrial 4 fogones gas</t>
  </si>
  <si>
    <t xml:space="preserve">Selladora de bolsas de 50 cm </t>
  </si>
  <si>
    <t>Selladora de pedal de 50 cms</t>
  </si>
  <si>
    <t>Batidora de 9 litros</t>
  </si>
  <si>
    <t>Batidora Planetaria 9 Litros 10 Velocidades Gy Cooklee 660w</t>
  </si>
  <si>
    <t>Lactodensímetro</t>
  </si>
  <si>
    <t xml:space="preserve">Lactodensímetro Con Termómetro </t>
  </si>
  <si>
    <t xml:space="preserve">Balanza digital </t>
  </si>
  <si>
    <t>De plataforma, de 40 Kgms</t>
  </si>
  <si>
    <t>carro de comidas rapida</t>
  </si>
  <si>
    <t xml:space="preserve">"Carro de comidas rápidas 5 servicios con 3 freidores, baño de maria  de 1.40 x1,75 x 75 en acero inox
"
</t>
  </si>
  <si>
    <t xml:space="preserve">Horno Pizzero Con Termómetro Pizzería Capacidad Dos Pizzas 
</t>
  </si>
  <si>
    <t xml:space="preserve">"Este equipo alcanza 500°F (260°c) en 22 minutos, Horno fabricado en lámina semi acerada calibre 24 cubierta con pintura horneable. Frentes en acero 430 brillante calibre 30, Medidas:
126 cm ancho, 112 cm alto, 66 cm fondo, Área utilizable ,112cm ancho, 56cm fondo
"
</t>
  </si>
  <si>
    <t xml:space="preserve">"Mesa de trabajo en acero con entrepaño. 
"
</t>
  </si>
  <si>
    <t xml:space="preserve">"Mesa de trabajo en acero con entrepaño.
Medidas: 110 x 70 x 90 inox 304
"
</t>
  </si>
  <si>
    <t xml:space="preserve">Cilindradora Sobadora Panaderia Motor 2 Hp 
</t>
  </si>
  <si>
    <t xml:space="preserve">"Totalmente en acero inoxidable
- Perillas para graduar grosor de masa, - Mesón y bandeja en acero - Estructura con pintura industrial anti ácido
- Potente motor de 2hp, - tensión eléctrica 110v o 220v a elección - Transmisión por poleas
"
</t>
  </si>
  <si>
    <t xml:space="preserve">"Horno De Panadería 4 Camaras.
"
</t>
  </si>
  <si>
    <t xml:space="preserve">"Horno de panadería 4 cámaras nuevo con garantía, 
Paredes con fibra de vidrio de 5 cm cómo aislante de calor ,Sirve para latas de 60 x 40 cm. 65 x 45 cm. Para latas de 85 x 45 cm, Frente en acero . Estructura en lamina cold roll pintura horneable 
El horno tiene perilla y  termostato, el horno debe dejarse quemar en la primera horneada sin nada, es importante para quemar la pintura y la fibra de vidrio.
"
</t>
  </si>
  <si>
    <t xml:space="preserve">MAGDALENA </t>
  </si>
  <si>
    <t>1Alimentación Gas. Tipo de encendido manual. Con valvulas de seguridad y 2 quemadores. 45x45 ; 1,04mt frente, 52 cm de ancho, 50 cm alto.</t>
  </si>
  <si>
    <t>MOLINO ELECTRICO PARA MAIZ (1)</t>
  </si>
  <si>
    <t>Molinos para todo tipo de grano maíz, peto,porba café chocolate queso entre
otros motor de un caballo fuerza 1 hp. Molino eléctrico para maíz y granos duros. Estructura en hierro calibre 19, pintado con pintura electrostática, con chumaceras. Motor de 1 hp de fuerza
1770 rpm, Capacidad de 60 a 70 kilos hora. Ideal para triturar cafe, maíz, peto,
yuca, queso, pollo. Medidas: 40 cm frente, 50 cm fondo y 1 mt alto.
Funcionamiento: Eléctrica 110 voltios</t>
  </si>
  <si>
    <t>ESTUFA INDUSTRIAL DE 3 FOGONES</t>
  </si>
  <si>
    <t xml:space="preserve"> Estufa industrial de tres puestos. Fabricada en lámina de acero satinado
430 calibre 24,. Patas en tubo cuadrado de 1 1/2'', parrilla en ángulo de 1'' y varilla cuadrada de 3/8. Dimensiones: -Ancho 1,45 -Fondo 55cm -Alto 50 CM </t>
  </si>
  <si>
    <t xml:space="preserve">Freidor doble con vitrina </t>
  </si>
  <si>
    <t xml:space="preserve">Uso Industrial de Gas, sistema de cocción Aceite. Capacidad de volumen 5L. Material Acero Inoxidable. </t>
  </si>
  <si>
    <t>Mueble de Plancha 50x50</t>
  </si>
  <si>
    <t xml:space="preserve">Material en Acero Inoxidable. Calibre 24 con valvulas de seguridad, quemador en flauta, rodachines y planchas en aluminio </t>
  </si>
  <si>
    <t>Asador de pollos</t>
  </si>
  <si>
    <t>Asador para pollo, Fabricado en acero satinado 430 calibre 22, con roda-chines en nailon, válvula de seguridad, luz interna. Capacidad para 12 pollos.
Funcionamiento a gas. Medida: 93 cm frente x 50 cm fondo x 1.80 mt alto.</t>
  </si>
  <si>
    <t xml:space="preserve">CORDOBA </t>
  </si>
  <si>
    <t>1 Horno de panaderia rotatorio</t>
  </si>
  <si>
    <t>Horno de panadería rotatorio de 6 latas</t>
  </si>
  <si>
    <t>1. Molino de martillos</t>
  </si>
  <si>
    <t>Capacidad: 50 Kg/Hora
 Motor 5 Hp a 3560 RPM / bifasico con tracción a 2 bandas tipo polea.
 Estructura en Acero inoxidable 304 calibre 1/8 - 3/16 satinado
 Voltaje 220 v Monofasico
 Control de encendido ON/OFF</t>
  </si>
  <si>
    <t>Molino embutidor de carne</t>
  </si>
  <si>
    <t xml:space="preserve">Molino-embutidor para carne 32 OMEGA Industrial </t>
  </si>
  <si>
    <t>SUCRE</t>
  </si>
  <si>
    <t>ESTUFA INDUSTRIAL</t>
  </si>
  <si>
    <t>Elaborada en lámina de acero satinado 430 calibre 24, con el fin de que no se corroa el material y sea más higiénico en el manejo del alimentos.  Que Trabaje a gas propano (de pipeta), pero con posibilidad de  graduar para gas natural.
Debe poseer dos quemadores.  Patas en tubo cuadrado  1 1/2''. Entrepaño en acero satinado 430 calibre 24. Parrillas en ángulo de 1'' y varilla cuadrada de 3/8.
Dimensiones:
-Ancho 100 cm
-Fondo 55 cm
-Alto 78 cm</t>
  </si>
  <si>
    <t xml:space="preserve">MESA DE EQUIPOS EN ACERO INOXIDABLE </t>
  </si>
  <si>
    <t>Medidas: 1 m de alto x 2 m de ancho
Altura: 90 cm
Tapa: En acero inoxidable referencia 304 anti-acido, calibre 18.
Patas: En tubo redondo inoxidable de 2 pulgadas con niveladores o protectores plásticos.</t>
  </si>
  <si>
    <t xml:space="preserve">BALANZA </t>
  </si>
  <si>
    <t>Balanza electrónica digital de piso con capacidad de 150 kilogramos, peso mínimo 1 kilogramo
Con función de suma acumulativa
Memorias: para 7 unidades de precios
Bandeja en acero inoxidable.
5 dígitos para peso, precio y cantidad total.
Display digital: para peso, precio unitario y precio total.
Cable de poder y baterías: 4V 4AH
voltaje 110v / 60HZ</t>
  </si>
  <si>
    <t>Sincelejo</t>
  </si>
  <si>
    <t>Medidas: 1 m de alto x 1,5 m de ancho
Altura: 70 cm
Tapa: En acero inoxidable referencia 304 anti-acido, calibre 18.
Patas: En tubo redondo inoxidable de 2 pulgadas con niveladores o protectores plásticos.</t>
  </si>
  <si>
    <t xml:space="preserve">Los Palmitos </t>
  </si>
  <si>
    <t>Despulpadora de frutas</t>
  </si>
  <si>
    <t>Equipo diseño único en acero inoxidable tipo 304 para alimentos en calibre 18”, con:                                Tolva
Tamiz intercambiable*
Rodamiento tipo chumacera
Sistema de aspas
 Bandejas de salida pulpa
Bandeja salida residuo
Capacidad en volumen: 400 L
Cantidad de tamices: 3
Potencia: 2 cv</t>
  </si>
  <si>
    <t>CESAR</t>
  </si>
  <si>
    <t xml:space="preserve">Manaure Balcon </t>
  </si>
  <si>
    <t>Balanza automática</t>
  </si>
  <si>
    <t>BALANZA GRAMERA DE COCINA
ELECTRICA Y PILAS 10 KILOS; Gramera
Pesa Alimentos; Tipo de balanza: Digital
Sensibilidad de la balanza: 5 g Tipos de
alimentación: Electrica / inalambrica
Tamaño de la pila: N Incluye recipiente:
Sí; diámetro de la base : 160mm x 160
mm diámetro total con pantalla : 230mm
x160mm ) sistema de carga Eléctrica
incluye el cargador y dos baterías AA
después de 1 minuto, la balanza se
apagará de manera automática
capacidad 10 kg indicador de batería baja
unidad de medida: kg / lb / onzas / gm /
funciones de pantalla lcd retroiluminada
azul función de tara tecla de iluminación
función : cocina , industria , laboratorio,
oficina y mucho mas</t>
  </si>
  <si>
    <t xml:space="preserve">Desgranador de maíz  </t>
  </si>
  <si>
    <t xml:space="preserve">Desgranadora de Maíz . Motor Electrico POWER Monofasico 2hp 1800rpm 110/220v Cerrado
Producción maíz desgranado** 300-600 kg/hora. Espesor y diámetro agujero de la criba 16 mm diámetro del agujero
Revoluciones del rotor 1200 – 1500 R.P.M.
Potencia requerida motor eléctrico 2 HP
Potencia requerida motor estacionario 5 HP.  Dimensiones (LxAxH) 630*460*1.150 mm. Peso 46 kgs
</t>
  </si>
  <si>
    <t xml:space="preserve">Puerto Bello </t>
  </si>
  <si>
    <t>Granizadora</t>
  </si>
  <si>
    <t>Granizadora de 1 tanque de 15L Control automatico facil
manejo. Tanque con capacidad de 15 litros, elaborado en
policarbonato resistente. Maquina para hacer granizados
poco ruidosa. Base en acero inoxidable 304. CE ?
conformidad
europea. Voltaje: 110V 60Hz. Potencia: 350W. Dimensiones:
28,8X55X74cm.</t>
  </si>
  <si>
    <t xml:space="preserve">San Diego </t>
  </si>
  <si>
    <t xml:space="preserve">TERMOSELLADORA 
</t>
  </si>
  <si>
    <t>SELLADORA ELECTRICA TIPO
HORIZONTAL ACCIONADA A PEDAL
SISTEMA: Electrónico transistorizado,
dando esta forma en una sola operación
sello y sello, Graduado por medio de una
bandeja LONGITUD SELLADO: De 30CMS
ACCIONAMIENTO: Manual por pedal
FABRICACIÓN: En Angulo y lámina calibre
18 Col Acero Inoxidable VOLTAJE: 110
Voltios, consume energía únicamente en
el momento de sellado TIEMPO DE
ENTREGA: 5 días hábiles a partir de la
firma del pedido GARANTIA: Los equipos
tienen 12 meses de garantía por
imperfectos De Fabricación no incluye
partes eléctricas ni electrónicas.</t>
  </si>
  <si>
    <t xml:space="preserve">CHAIRA REDONDA 13MM * 12 </t>
  </si>
  <si>
    <t xml:space="preserve">MATERIAL DE CONSTRUCCIÓN:
Acero y otras aleaciones
DIMENSIONES:
13 milímetros x 12 pulgadas de largo
</t>
  </si>
  <si>
    <t>CUCHILLO DESHUESADOR 8 2259 ERGOGRIP DICK</t>
  </si>
  <si>
    <t xml:space="preserve">Marca:  DICK
Función: Realizar cortes.
CONSUMIBLES QUE UTILIZA: Piedra para afilar y chaira.
</t>
  </si>
  <si>
    <t xml:space="preserve">MESA EN ACER INOXIDABLE CON ENTREPAÑO  </t>
  </si>
  <si>
    <t>"MESA DE EQUIPOS EN ACERO
INOXIDABLE; Medidas: 1 m de alto x 1,5
m de ancho Altura: 70 cm Tapa: En acero
inoxidable referencia 304 anti-acido,
calibre 18. Patas: En tubo redondo
inoxidable de 2 pulgadas con niveladores
o protectores plásticos."</t>
  </si>
  <si>
    <t>Valledupar</t>
  </si>
  <si>
    <t>Molino IndustriaL</t>
  </si>
  <si>
    <t xml:space="preserve">Características principales
Marca        EMAQ
Modelo        42
Descripción
MOLINO SEMI INDUSTRIAL EXCELENTE RENDIMIENTO DESDE 70 KILOS HORA
IDEAL PARA PRODUCTOS BLANDOS MAIZ, YUCA, PAPA COCINADO Y CARNE
CARACTERISTICAS:
- Disco y cuchilla en EQUIPOS EN ACERO INOXIDABLE
- Estructura con pintura industrial antiácido
- Cabezote, sinfín, rosca en fundición de aluminio
- Tolva en acero o plástica a elección
- Potente motor de 3hp
- Cable encauchado
- Tensión eléctrica 110v 220v a elección
</t>
  </si>
  <si>
    <t>BASCULA ELECTRONICA EN ACERO</t>
  </si>
  <si>
    <t>Bascula Electrónica Digital En Acero
Inoxidable: Línea: PLUS Modelo: 40KG
Voltaje: 110V Precisión: 1g/ 5g/ 10g Peso
Máximo: 40 kg Color de la Unidad: Blanco
/ verde / Naranja / Azul Voltaje: AC110V/
60Hz Tamaño de la Unidad: 33*34*12.5
cm Tamaño de Bandeja Superior: 34*24.5
cm 5 dígitos para el Peso 5 dígitos para el
precio unitario 6 dígitos para el total
Calcula el peso y el Precio Doble Display
(Doble Visualización) 7 memoria Para
Guardar los Productos Mas Frecuentes
Función de suma acumulativa Función
para volver a cero control de luz Tara
peso de recipiente Componentes de Alta
precisión Pantalla LED Ahorro de energía
Indicador de Batería Baja Protección de
sobrepeso Teclado y panel de Control
Bandeja de Acero Inoxidable</t>
  </si>
  <si>
    <t>LISTADO DE EQUIPOS DE ACERO</t>
  </si>
  <si>
    <t>VALOR UNITARIO</t>
  </si>
  <si>
    <t>VALOR TOTAL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</si>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</sst>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[$ $]#,##0"/>
    <numFmt numFmtId="165" formatCode="_-&quot;$&quot;\ * #,##0_-;\-&quot;$&quot;\ * #,##0_-;_-&quot;$&quot;\ * &quot;-&quot;??_-;_-@_-"/>
  </numFmts>
  <fonts count="18">
    <font>
      <sz val="11"/>
      <color theme="1"/>
      <name val="Calibri"/>
      <scheme val="minor"/>
    </font>
    <font>
      <sz val="11"/>
      <color theme="1"/>
      <name val="Calibri"/>
    </font>
    <font>
      <b/>
      <sz val="8"/>
      <color theme="0"/>
      <name val="Century Gothic"/>
    </font>
    <font>
      <b/>
      <sz val="8"/>
      <color rgb="FFFFFFFF"/>
      <name val="Century Gothic"/>
    </font>
    <font>
      <sz val="8"/>
      <color theme="1"/>
      <name val="Century Gothic"/>
    </font>
    <font>
      <b/>
      <sz val="8"/>
      <color theme="1"/>
      <name val="Century Gothic"/>
    </font>
    <font>
      <b/>
      <sz val="11"/>
      <color theme="1"/>
      <name val="Calibri"/>
    </font>
    <font>
      <sz val="11"/>
      <color theme="1"/>
      <name val="Arial"/>
    </font>
    <font>
      <sz val="11"/>
      <color rgb="FF000000"/>
      <name val="Calibri"/>
    </font>
    <font>
      <sz val="11"/>
      <color rgb="FF000000"/>
      <name val="&quot;ȫrial narrow\&quot;&quot;"/>
    </font>
    <font>
      <sz val="11"/>
      <color rgb="FF000000"/>
      <name val="Roboto"/>
    </font>
    <font>
      <b/>
      <sz val="11"/>
      <color theme="1"/>
      <name val="Century Gothic"/>
    </font>
    <font>
      <sz val="11"/>
      <color theme="1"/>
      <name val="Century Gothic"/>
    </font>
    <font>
      <sz val="11"/>
      <color theme="1"/>
      <name val="Calibri"/>
      <scheme val="minor"/>
    </font>
    <font>
      <b/>
      <sz val="10"/>
      <color theme="0"/>
      <name val="Calibri"/>
      <family val="2"/>
      <scheme val="major"/>
    </font>
    <font>
      <b/>
      <sz val="18"/>
      <color theme="1"/>
      <name val="Calibri"/>
      <family val="2"/>
      <scheme val="major"/>
    </font>
    <font>
      <sz val="10"/>
      <color theme="1"/>
      <name val="Calibri"/>
      <family val="2"/>
      <scheme val="major"/>
    </font>
    <font>
      <b/>
      <sz val="10"/>
      <color theme="1"/>
      <name val="Calibri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rgb="FFA8D08D"/>
        <bgColor rgb="FFA8D08D"/>
      </patternFill>
    </fill>
    <fill>
      <patternFill patternType="solid">
        <fgColor rgb="FFF2F2F2"/>
        <bgColor rgb="FFF2F2F2"/>
      </patternFill>
    </fill>
    <fill>
      <patternFill patternType="solid">
        <fgColor rgb="FFFFFFFF"/>
        <bgColor rgb="FFFFFFFF"/>
      </patternFill>
    </fill>
    <fill>
      <patternFill patternType="solid">
        <fgColor theme="4" tint="-0.249977111117893"/>
        <bgColor rgb="FFA8D08D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3" fillId="0" borderId="0" applyFont="0" applyFill="0" applyBorder="0" applyAlignment="0" applyProtection="0"/>
  </cellStyleXfs>
  <cellXfs count="59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/>
    </xf>
    <xf numFmtId="164" fontId="1" fillId="0" borderId="0" xfId="0" applyNumberFormat="1" applyFont="1"/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164" fontId="7" fillId="0" borderId="2" xfId="0" applyNumberFormat="1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vertical="center" wrapText="1"/>
    </xf>
    <xf numFmtId="0" fontId="8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center" vertical="center" wrapText="1"/>
    </xf>
    <xf numFmtId="164" fontId="4" fillId="4" borderId="2" xfId="0" applyNumberFormat="1" applyFont="1" applyFill="1" applyBorder="1" applyAlignment="1">
      <alignment horizontal="center"/>
    </xf>
    <xf numFmtId="0" fontId="9" fillId="4" borderId="2" xfId="0" applyFont="1" applyFill="1" applyBorder="1" applyAlignment="1">
      <alignment wrapText="1"/>
    </xf>
    <xf numFmtId="0" fontId="10" fillId="4" borderId="2" xfId="0" applyFont="1" applyFill="1" applyBorder="1" applyAlignment="1">
      <alignment horizontal="left" wrapText="1"/>
    </xf>
    <xf numFmtId="0" fontId="10" fillId="4" borderId="2" xfId="0" applyFont="1" applyFill="1" applyBorder="1" applyAlignment="1">
      <alignment wrapText="1"/>
    </xf>
    <xf numFmtId="164" fontId="5" fillId="4" borderId="2" xfId="0" applyNumberFormat="1" applyFont="1" applyFill="1" applyBorder="1" applyAlignment="1">
      <alignment horizontal="center"/>
    </xf>
    <xf numFmtId="164" fontId="4" fillId="4" borderId="2" xfId="0" applyNumberFormat="1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left" wrapText="1"/>
    </xf>
    <xf numFmtId="164" fontId="11" fillId="4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5" borderId="7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wrapText="1"/>
    </xf>
    <xf numFmtId="0" fontId="16" fillId="3" borderId="5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wrapText="1"/>
    </xf>
    <xf numFmtId="0" fontId="16" fillId="0" borderId="6" xfId="0" applyFont="1" applyBorder="1" applyAlignment="1">
      <alignment horizontal="center" wrapText="1"/>
    </xf>
    <xf numFmtId="0" fontId="17" fillId="0" borderId="5" xfId="0" applyFont="1" applyBorder="1" applyAlignment="1">
      <alignment horizontal="center" wrapText="1"/>
    </xf>
    <xf numFmtId="0" fontId="16" fillId="3" borderId="5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4" fillId="5" borderId="8" xfId="0" applyFont="1" applyFill="1" applyBorder="1" applyAlignment="1">
      <alignment horizontal="center" vertical="center" wrapText="1"/>
    </xf>
    <xf numFmtId="165" fontId="14" fillId="5" borderId="8" xfId="1" applyNumberFormat="1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wrapText="1"/>
    </xf>
    <xf numFmtId="0" fontId="16" fillId="3" borderId="10" xfId="0" applyFont="1" applyFill="1" applyBorder="1" applyAlignment="1">
      <alignment horizontal="right" wrapText="1"/>
    </xf>
    <xf numFmtId="0" fontId="17" fillId="0" borderId="10" xfId="0" applyFont="1" applyBorder="1" applyAlignment="1">
      <alignment horizontal="right" wrapText="1"/>
    </xf>
    <xf numFmtId="0" fontId="16" fillId="0" borderId="10" xfId="0" applyFont="1" applyBorder="1" applyAlignment="1">
      <alignment horizontal="right" wrapText="1"/>
    </xf>
    <xf numFmtId="0" fontId="16" fillId="4" borderId="10" xfId="0" applyFont="1" applyFill="1" applyBorder="1" applyAlignment="1">
      <alignment horizontal="center" wrapText="1"/>
    </xf>
    <xf numFmtId="0" fontId="0" fillId="0" borderId="9" xfId="0" applyBorder="1"/>
    <xf numFmtId="44" fontId="0" fillId="0" borderId="9" xfId="1" applyFont="1" applyBorder="1"/>
    <xf numFmtId="0" fontId="14" fillId="5" borderId="11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44" fontId="0" fillId="0" borderId="14" xfId="0" applyNumberFormat="1" applyBorder="1" applyAlignment="1">
      <alignment horizontal="center"/>
    </xf>
    <xf numFmtId="0" fontId="15" fillId="0" borderId="9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171450</xdr:rowOff>
    </xdr:from>
    <xdr:to>
      <xdr:col>1</xdr:col>
      <xdr:colOff>120650</xdr:colOff>
      <xdr:row>0</xdr:row>
      <xdr:rowOff>869950</xdr:rowOff>
    </xdr:to>
    <xdr:pic>
      <xdr:nvPicPr>
        <xdr:cNvPr id="2" name="Imagen 2" descr="logo 2017 CCC PNG (1)">
          <a:extLst>
            <a:ext uri="{FF2B5EF4-FFF2-40B4-BE49-F238E27FC236}">
              <a16:creationId xmlns:a16="http://schemas.microsoft.com/office/drawing/2014/main" id="{32001438-DE22-40B2-B26B-06905A717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71450"/>
          <a:ext cx="1063625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onfederacion-my.sharepoint.com/Users/mtirado.MINCOMERCIO/AppData/Local/Microsoft/Windows/Temporary%20Internet%20Files/Content.Outlook/SGZDZ8A5/Copia%20de%20Municipios%20Impacatados%20ATG%20E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  <sheetName val="1. PROPUESTAS ATG"/>
      <sheetName val="2. PROPUESTAS EP"/>
      <sheetName val="PANEL DE EXPERTOS EP"/>
      <sheetName val="PANEL DE EXPERTOS ATG"/>
      <sheetName val="EMPRESAS PROCOLOMBIA"/>
      <sheetName val="Hoja1"/>
      <sheetName val="MUNICIPI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3:F19"/>
  <sheetViews>
    <sheetView workbookViewId="0"/>
  </sheetViews>
  <sheetFormatPr baseColWidth="10" defaultColWidth="14.42578125" defaultRowHeight="15" customHeight="1"/>
  <cols>
    <col min="4" max="4" width="26.140625" customWidth="1"/>
  </cols>
  <sheetData>
    <row r="3" spans="2:6">
      <c r="B3" s="7" t="s">
        <v>0</v>
      </c>
      <c r="C3" s="7" t="s">
        <v>1</v>
      </c>
      <c r="D3" s="7" t="s">
        <v>2</v>
      </c>
      <c r="E3" s="8" t="s">
        <v>3</v>
      </c>
      <c r="F3" s="9" t="s">
        <v>4</v>
      </c>
    </row>
    <row r="4" spans="2:6">
      <c r="B4" s="2" t="s">
        <v>11</v>
      </c>
      <c r="C4" s="10" t="s">
        <v>12</v>
      </c>
      <c r="D4" s="3"/>
      <c r="E4" s="11">
        <v>1</v>
      </c>
      <c r="F4" s="12">
        <v>862750</v>
      </c>
    </row>
    <row r="5" spans="2:6">
      <c r="B5" s="2" t="s">
        <v>11</v>
      </c>
      <c r="C5" s="10" t="s">
        <v>13</v>
      </c>
      <c r="D5" s="3"/>
      <c r="E5" s="11">
        <v>3</v>
      </c>
      <c r="F5" s="12">
        <v>596190</v>
      </c>
    </row>
    <row r="6" spans="2:6">
      <c r="B6" s="2" t="s">
        <v>11</v>
      </c>
      <c r="C6" s="10" t="s">
        <v>14</v>
      </c>
      <c r="D6" s="3"/>
      <c r="E6" s="11">
        <v>1</v>
      </c>
      <c r="F6" s="12">
        <v>690200</v>
      </c>
    </row>
    <row r="7" spans="2:6">
      <c r="B7" s="2" t="s">
        <v>11</v>
      </c>
      <c r="C7" s="10" t="s">
        <v>15</v>
      </c>
      <c r="D7" s="3"/>
      <c r="E7" s="11">
        <v>2</v>
      </c>
      <c r="F7" s="12">
        <f>499800*2</f>
        <v>999600</v>
      </c>
    </row>
    <row r="8" spans="2:6">
      <c r="B8" s="2" t="s">
        <v>11</v>
      </c>
      <c r="C8" s="10" t="s">
        <v>16</v>
      </c>
      <c r="D8" s="3"/>
      <c r="E8" s="11">
        <v>2</v>
      </c>
      <c r="F8" s="12">
        <v>861560</v>
      </c>
    </row>
    <row r="9" spans="2:6">
      <c r="B9" s="2" t="s">
        <v>11</v>
      </c>
      <c r="C9" s="10" t="s">
        <v>17</v>
      </c>
      <c r="D9" s="3"/>
      <c r="E9" s="11">
        <v>4</v>
      </c>
      <c r="F9" s="12">
        <v>133280</v>
      </c>
    </row>
    <row r="10" spans="2:6">
      <c r="B10" s="2" t="s">
        <v>11</v>
      </c>
      <c r="C10" s="10" t="s">
        <v>18</v>
      </c>
      <c r="D10" s="3"/>
      <c r="E10" s="11">
        <v>1</v>
      </c>
      <c r="F10" s="12">
        <v>2784600</v>
      </c>
    </row>
    <row r="11" spans="2:6">
      <c r="B11" s="2" t="s">
        <v>11</v>
      </c>
      <c r="C11" s="10" t="s">
        <v>19</v>
      </c>
      <c r="D11" s="3"/>
      <c r="E11" s="11">
        <v>1</v>
      </c>
      <c r="F11" s="12">
        <v>259420</v>
      </c>
    </row>
    <row r="12" spans="2:6">
      <c r="B12" s="2" t="s">
        <v>11</v>
      </c>
      <c r="C12" s="10" t="s">
        <v>20</v>
      </c>
      <c r="D12" s="3"/>
      <c r="E12" s="11">
        <v>1</v>
      </c>
      <c r="F12" s="12">
        <v>172550</v>
      </c>
    </row>
    <row r="13" spans="2:6">
      <c r="B13" s="2" t="s">
        <v>11</v>
      </c>
      <c r="C13" s="10" t="s">
        <v>21</v>
      </c>
      <c r="D13" s="3"/>
      <c r="E13" s="11">
        <v>1</v>
      </c>
      <c r="F13" s="12">
        <v>2395470</v>
      </c>
    </row>
    <row r="14" spans="2:6">
      <c r="B14" s="2" t="s">
        <v>11</v>
      </c>
      <c r="C14" s="10" t="s">
        <v>22</v>
      </c>
      <c r="D14" s="3"/>
      <c r="E14" s="11">
        <v>2</v>
      </c>
      <c r="F14" s="12">
        <v>552160</v>
      </c>
    </row>
    <row r="15" spans="2:6">
      <c r="B15" s="3" t="s">
        <v>11</v>
      </c>
      <c r="C15" s="10" t="s">
        <v>23</v>
      </c>
      <c r="D15" s="3"/>
      <c r="E15" s="11">
        <v>4</v>
      </c>
      <c r="F15" s="12">
        <v>104720</v>
      </c>
    </row>
    <row r="16" spans="2:6">
      <c r="B16" s="3" t="s">
        <v>11</v>
      </c>
      <c r="C16" s="10" t="s">
        <v>8</v>
      </c>
      <c r="D16" s="3"/>
      <c r="E16" s="11">
        <v>1</v>
      </c>
      <c r="F16" s="12">
        <v>386750</v>
      </c>
    </row>
    <row r="17" spans="2:6">
      <c r="B17" s="3"/>
      <c r="C17" s="3" t="s">
        <v>24</v>
      </c>
      <c r="D17" s="3"/>
      <c r="E17" s="4"/>
      <c r="F17" s="13">
        <v>600000</v>
      </c>
    </row>
    <row r="19" spans="2:6">
      <c r="F19" s="6">
        <f>SUM(F4:F17)</f>
        <v>11399250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B3:F17"/>
  <sheetViews>
    <sheetView workbookViewId="0"/>
  </sheetViews>
  <sheetFormatPr baseColWidth="10" defaultColWidth="14.42578125" defaultRowHeight="15" customHeight="1"/>
  <cols>
    <col min="3" max="3" width="26.140625" customWidth="1"/>
    <col min="4" max="4" width="29.7109375" customWidth="1"/>
  </cols>
  <sheetData>
    <row r="3" spans="2:6" ht="63.75">
      <c r="B3" s="1" t="s">
        <v>0</v>
      </c>
      <c r="C3" s="14" t="s">
        <v>1</v>
      </c>
      <c r="D3" s="14" t="s">
        <v>2</v>
      </c>
      <c r="E3" s="15" t="s">
        <v>3</v>
      </c>
      <c r="F3" s="7" t="s">
        <v>4</v>
      </c>
    </row>
    <row r="4" spans="2:6" ht="15" customHeight="1">
      <c r="B4" s="16" t="s">
        <v>25</v>
      </c>
      <c r="C4" s="17" t="s">
        <v>26</v>
      </c>
      <c r="D4" s="17" t="s">
        <v>27</v>
      </c>
      <c r="E4" s="18">
        <v>1</v>
      </c>
      <c r="F4" s="19">
        <f>2080000+395200</f>
        <v>2475200</v>
      </c>
    </row>
    <row r="5" spans="2:6" ht="15" customHeight="1">
      <c r="B5" s="16" t="s">
        <v>25</v>
      </c>
      <c r="C5" s="17" t="s">
        <v>28</v>
      </c>
      <c r="D5" s="20"/>
      <c r="E5" s="18">
        <v>1</v>
      </c>
      <c r="F5" s="19">
        <v>499800</v>
      </c>
    </row>
    <row r="6" spans="2:6" ht="15" customHeight="1">
      <c r="B6" s="16" t="s">
        <v>25</v>
      </c>
      <c r="C6" s="17" t="s">
        <v>29</v>
      </c>
      <c r="D6" s="20" t="s">
        <v>30</v>
      </c>
      <c r="E6" s="18">
        <v>1</v>
      </c>
      <c r="F6" s="19">
        <f>2800000+532000</f>
        <v>3332000</v>
      </c>
    </row>
    <row r="7" spans="2:6" ht="15" customHeight="1">
      <c r="B7" s="16" t="s">
        <v>25</v>
      </c>
      <c r="C7" s="17" t="s">
        <v>31</v>
      </c>
      <c r="D7" s="20" t="s">
        <v>32</v>
      </c>
      <c r="E7" s="18">
        <v>2</v>
      </c>
      <c r="F7" s="19">
        <f>1980000+376200</f>
        <v>2356200</v>
      </c>
    </row>
    <row r="8" spans="2:6" ht="15" customHeight="1">
      <c r="B8" s="16" t="s">
        <v>25</v>
      </c>
      <c r="C8" s="21" t="s">
        <v>33</v>
      </c>
      <c r="D8" s="22"/>
      <c r="E8" s="18">
        <v>5</v>
      </c>
      <c r="F8" s="19">
        <v>345100</v>
      </c>
    </row>
    <row r="9" spans="2:6">
      <c r="B9" s="16"/>
      <c r="C9" s="21"/>
      <c r="D9" s="22"/>
      <c r="E9" s="18" t="s">
        <v>6</v>
      </c>
      <c r="F9" s="23">
        <v>490000</v>
      </c>
    </row>
    <row r="10" spans="2:6" ht="30">
      <c r="B10" s="16" t="s">
        <v>34</v>
      </c>
      <c r="C10" s="17" t="s">
        <v>35</v>
      </c>
      <c r="D10" s="17" t="s">
        <v>36</v>
      </c>
      <c r="E10" s="18">
        <v>1</v>
      </c>
      <c r="F10" s="24">
        <v>1725500</v>
      </c>
    </row>
    <row r="11" spans="2:6" ht="30">
      <c r="B11" s="16" t="s">
        <v>34</v>
      </c>
      <c r="C11" s="17" t="s">
        <v>37</v>
      </c>
      <c r="D11" s="25" t="s">
        <v>38</v>
      </c>
      <c r="E11" s="18">
        <v>1</v>
      </c>
      <c r="F11" s="24">
        <v>2368100</v>
      </c>
    </row>
    <row r="12" spans="2:6" ht="30">
      <c r="B12" s="16" t="s">
        <v>34</v>
      </c>
      <c r="C12" s="25" t="s">
        <v>39</v>
      </c>
      <c r="D12" s="17" t="s">
        <v>40</v>
      </c>
      <c r="E12" s="18">
        <v>1</v>
      </c>
      <c r="F12" s="24">
        <v>868000</v>
      </c>
    </row>
    <row r="13" spans="2:6" ht="30">
      <c r="B13" s="16" t="s">
        <v>34</v>
      </c>
      <c r="C13" s="25" t="s">
        <v>41</v>
      </c>
      <c r="D13" s="17" t="s">
        <v>42</v>
      </c>
      <c r="E13" s="18">
        <v>1</v>
      </c>
      <c r="F13" s="24">
        <v>1178100</v>
      </c>
    </row>
    <row r="14" spans="2:6" ht="30">
      <c r="B14" s="16" t="s">
        <v>34</v>
      </c>
      <c r="C14" s="25" t="s">
        <v>43</v>
      </c>
      <c r="D14" s="17" t="s">
        <v>44</v>
      </c>
      <c r="E14" s="18">
        <v>1</v>
      </c>
      <c r="F14" s="24">
        <v>4700500</v>
      </c>
    </row>
    <row r="15" spans="2:6">
      <c r="B15" s="16"/>
      <c r="C15" s="17"/>
      <c r="D15" s="17"/>
      <c r="E15" s="18" t="s">
        <v>6</v>
      </c>
      <c r="F15" s="26">
        <v>490000</v>
      </c>
    </row>
    <row r="16" spans="2:6">
      <c r="B16" s="27"/>
      <c r="C16" s="27"/>
      <c r="D16" s="27"/>
      <c r="E16" s="28"/>
      <c r="F16" s="29"/>
    </row>
    <row r="17" spans="6:6">
      <c r="F17" s="6">
        <f>SUM(F4:F15)</f>
        <v>20828500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B3:I10"/>
  <sheetViews>
    <sheetView workbookViewId="0"/>
  </sheetViews>
  <sheetFormatPr baseColWidth="10" defaultColWidth="14.42578125" defaultRowHeight="15" customHeight="1"/>
  <cols>
    <col min="2" max="2" width="23.5703125" customWidth="1"/>
    <col min="3" max="3" width="26.85546875" customWidth="1"/>
    <col min="4" max="4" width="22.7109375" customWidth="1"/>
  </cols>
  <sheetData>
    <row r="3" spans="2:9" ht="63.75">
      <c r="B3" s="7" t="s">
        <v>0</v>
      </c>
      <c r="C3" s="7" t="s">
        <v>1</v>
      </c>
      <c r="D3" s="7" t="s">
        <v>2</v>
      </c>
      <c r="E3" s="8" t="s">
        <v>3</v>
      </c>
      <c r="F3" s="7" t="s">
        <v>4</v>
      </c>
    </row>
    <row r="4" spans="2:9" ht="15" customHeight="1">
      <c r="B4" s="2" t="s">
        <v>45</v>
      </c>
      <c r="C4" s="2" t="s">
        <v>46</v>
      </c>
      <c r="D4" s="2" t="s">
        <v>47</v>
      </c>
      <c r="E4" s="2">
        <v>1</v>
      </c>
      <c r="F4" s="5">
        <f>1800000+342000</f>
        <v>2142000</v>
      </c>
    </row>
    <row r="5" spans="2:9" ht="15" customHeight="1">
      <c r="B5" s="2" t="s">
        <v>45</v>
      </c>
      <c r="C5" s="2" t="s">
        <v>48</v>
      </c>
      <c r="D5" s="2" t="s">
        <v>49</v>
      </c>
      <c r="E5" s="2">
        <v>1</v>
      </c>
      <c r="F5" s="5">
        <f>140000+26600</f>
        <v>166600</v>
      </c>
    </row>
    <row r="6" spans="2:9" ht="16.5">
      <c r="B6" s="2"/>
      <c r="C6" s="3"/>
      <c r="D6" s="3"/>
      <c r="E6" s="3" t="s">
        <v>6</v>
      </c>
      <c r="F6" s="30">
        <v>400000</v>
      </c>
    </row>
    <row r="8" spans="2:9">
      <c r="F8" s="6">
        <f>SUM(F4:F6)</f>
        <v>2708600</v>
      </c>
    </row>
    <row r="10" spans="2:9">
      <c r="I10" s="6" t="e">
        <f>#REF!+'lomita santa marta'!F19+'lomita cordoba'!F17+F8</f>
        <v>#REF!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H1000"/>
  <sheetViews>
    <sheetView tabSelected="1" zoomScaleNormal="100" workbookViewId="0">
      <pane ySplit="2" topLeftCell="A26" activePane="bottomLeft" state="frozen"/>
      <selection activeCell="A2" sqref="A2"/>
      <selection pane="bottomLeft" activeCell="E6" sqref="E6"/>
    </sheetView>
  </sheetViews>
  <sheetFormatPr baseColWidth="10" defaultColWidth="14.42578125" defaultRowHeight="15" customHeight="1"/>
  <cols>
    <col min="2" max="2" width="10.5703125" bestFit="1" customWidth="1"/>
    <col min="3" max="3" width="18.42578125" bestFit="1" customWidth="1"/>
    <col min="4" max="4" width="35.5703125" style="42" customWidth="1"/>
    <col min="5" max="5" width="52.85546875" style="42" customWidth="1"/>
  </cols>
  <sheetData>
    <row r="1" spans="1:8" ht="80.25" customHeight="1">
      <c r="A1" s="58" t="s">
        <v>186</v>
      </c>
      <c r="B1" s="58"/>
      <c r="C1" s="58"/>
      <c r="D1" s="58"/>
      <c r="E1" s="58"/>
      <c r="F1" s="58"/>
      <c r="G1" s="58"/>
      <c r="H1" s="58"/>
    </row>
    <row r="2" spans="1:8" ht="25.5">
      <c r="A2" s="32" t="s">
        <v>50</v>
      </c>
      <c r="B2" s="32" t="s">
        <v>51</v>
      </c>
      <c r="C2" s="32" t="s">
        <v>52</v>
      </c>
      <c r="D2" s="32" t="s">
        <v>1</v>
      </c>
      <c r="E2" s="32" t="s">
        <v>2</v>
      </c>
      <c r="F2" s="32" t="s">
        <v>3</v>
      </c>
      <c r="G2" s="43" t="s">
        <v>187</v>
      </c>
      <c r="H2" s="44" t="s">
        <v>188</v>
      </c>
    </row>
    <row r="3" spans="1:8">
      <c r="A3" s="33">
        <v>1</v>
      </c>
      <c r="B3" s="33" t="s">
        <v>53</v>
      </c>
      <c r="C3" s="34" t="s">
        <v>5</v>
      </c>
      <c r="D3" s="35" t="s">
        <v>54</v>
      </c>
      <c r="E3" s="35" t="s">
        <v>55</v>
      </c>
      <c r="F3" s="45">
        <v>1</v>
      </c>
      <c r="G3" s="51"/>
      <c r="H3" s="52">
        <f>+G3*F3</f>
        <v>0</v>
      </c>
    </row>
    <row r="4" spans="1:8">
      <c r="A4" s="33">
        <v>2</v>
      </c>
      <c r="B4" s="33" t="s">
        <v>53</v>
      </c>
      <c r="C4" s="34" t="s">
        <v>5</v>
      </c>
      <c r="D4" s="35" t="s">
        <v>56</v>
      </c>
      <c r="E4" s="35" t="s">
        <v>57</v>
      </c>
      <c r="F4" s="45">
        <v>1</v>
      </c>
      <c r="G4" s="51"/>
      <c r="H4" s="52">
        <f t="shared" ref="H4:H67" si="0">+G4*F4</f>
        <v>0</v>
      </c>
    </row>
    <row r="5" spans="1:8">
      <c r="A5" s="33">
        <v>3</v>
      </c>
      <c r="B5" s="33" t="s">
        <v>53</v>
      </c>
      <c r="C5" s="34" t="s">
        <v>5</v>
      </c>
      <c r="D5" s="35" t="s">
        <v>58</v>
      </c>
      <c r="E5" s="35" t="s">
        <v>59</v>
      </c>
      <c r="F5" s="45">
        <v>1</v>
      </c>
      <c r="G5" s="51"/>
      <c r="H5" s="52">
        <f t="shared" si="0"/>
        <v>0</v>
      </c>
    </row>
    <row r="6" spans="1:8">
      <c r="A6" s="33">
        <v>4</v>
      </c>
      <c r="B6" s="33" t="s">
        <v>53</v>
      </c>
      <c r="C6" s="34" t="s">
        <v>5</v>
      </c>
      <c r="D6" s="35" t="s">
        <v>60</v>
      </c>
      <c r="E6" s="35" t="s">
        <v>61</v>
      </c>
      <c r="F6" s="45">
        <v>1</v>
      </c>
      <c r="G6" s="51"/>
      <c r="H6" s="52">
        <f t="shared" si="0"/>
        <v>0</v>
      </c>
    </row>
    <row r="7" spans="1:8">
      <c r="A7" s="33">
        <v>5</v>
      </c>
      <c r="B7" s="33" t="s">
        <v>53</v>
      </c>
      <c r="C7" s="34" t="s">
        <v>5</v>
      </c>
      <c r="D7" s="35" t="s">
        <v>62</v>
      </c>
      <c r="E7" s="35" t="s">
        <v>63</v>
      </c>
      <c r="F7" s="45">
        <v>1</v>
      </c>
      <c r="G7" s="51"/>
      <c r="H7" s="52">
        <f t="shared" si="0"/>
        <v>0</v>
      </c>
    </row>
    <row r="8" spans="1:8" ht="39">
      <c r="A8" s="33">
        <v>6</v>
      </c>
      <c r="B8" s="33" t="s">
        <v>53</v>
      </c>
      <c r="C8" s="34" t="s">
        <v>5</v>
      </c>
      <c r="D8" s="35" t="s">
        <v>64</v>
      </c>
      <c r="E8" s="35" t="s">
        <v>65</v>
      </c>
      <c r="F8" s="45">
        <v>1</v>
      </c>
      <c r="G8" s="51"/>
      <c r="H8" s="52">
        <f t="shared" si="0"/>
        <v>0</v>
      </c>
    </row>
    <row r="9" spans="1:8">
      <c r="A9" s="33">
        <v>7</v>
      </c>
      <c r="B9" s="33" t="s">
        <v>53</v>
      </c>
      <c r="C9" s="34" t="s">
        <v>5</v>
      </c>
      <c r="D9" s="35" t="s">
        <v>66</v>
      </c>
      <c r="E9" s="35" t="s">
        <v>67</v>
      </c>
      <c r="F9" s="45">
        <v>1</v>
      </c>
      <c r="G9" s="51"/>
      <c r="H9" s="52">
        <f t="shared" si="0"/>
        <v>0</v>
      </c>
    </row>
    <row r="10" spans="1:8">
      <c r="A10" s="33">
        <v>8</v>
      </c>
      <c r="B10" s="33" t="s">
        <v>53</v>
      </c>
      <c r="C10" s="34" t="s">
        <v>5</v>
      </c>
      <c r="D10" s="35" t="s">
        <v>68</v>
      </c>
      <c r="E10" s="35" t="s">
        <v>69</v>
      </c>
      <c r="F10" s="45">
        <v>1</v>
      </c>
      <c r="G10" s="51"/>
      <c r="H10" s="52">
        <f t="shared" si="0"/>
        <v>0</v>
      </c>
    </row>
    <row r="11" spans="1:8" ht="26.25">
      <c r="A11" s="33">
        <v>9</v>
      </c>
      <c r="B11" s="33" t="s">
        <v>53</v>
      </c>
      <c r="C11" s="34" t="s">
        <v>5</v>
      </c>
      <c r="D11" s="35" t="s">
        <v>56</v>
      </c>
      <c r="E11" s="35" t="s">
        <v>70</v>
      </c>
      <c r="F11" s="45">
        <v>1</v>
      </c>
      <c r="G11" s="51"/>
      <c r="H11" s="52">
        <f t="shared" si="0"/>
        <v>0</v>
      </c>
    </row>
    <row r="12" spans="1:8">
      <c r="A12" s="33">
        <v>10</v>
      </c>
      <c r="B12" s="33" t="s">
        <v>53</v>
      </c>
      <c r="C12" s="34" t="s">
        <v>5</v>
      </c>
      <c r="D12" s="35" t="s">
        <v>71</v>
      </c>
      <c r="E12" s="35" t="s">
        <v>72</v>
      </c>
      <c r="F12" s="45">
        <v>1</v>
      </c>
      <c r="G12" s="51"/>
      <c r="H12" s="52">
        <f t="shared" si="0"/>
        <v>0</v>
      </c>
    </row>
    <row r="13" spans="1:8">
      <c r="A13" s="33">
        <v>11</v>
      </c>
      <c r="B13" s="33" t="s">
        <v>53</v>
      </c>
      <c r="C13" s="34" t="s">
        <v>5</v>
      </c>
      <c r="D13" s="35" t="s">
        <v>73</v>
      </c>
      <c r="E13" s="35"/>
      <c r="F13" s="45">
        <v>1</v>
      </c>
      <c r="G13" s="51"/>
      <c r="H13" s="52">
        <f t="shared" si="0"/>
        <v>0</v>
      </c>
    </row>
    <row r="14" spans="1:8">
      <c r="A14" s="33">
        <v>12</v>
      </c>
      <c r="B14" s="33" t="s">
        <v>53</v>
      </c>
      <c r="C14" s="34" t="s">
        <v>5</v>
      </c>
      <c r="D14" s="35" t="s">
        <v>74</v>
      </c>
      <c r="E14" s="35" t="s">
        <v>75</v>
      </c>
      <c r="F14" s="45">
        <v>1</v>
      </c>
      <c r="G14" s="51"/>
      <c r="H14" s="52">
        <f t="shared" si="0"/>
        <v>0</v>
      </c>
    </row>
    <row r="15" spans="1:8">
      <c r="A15" s="33">
        <v>13</v>
      </c>
      <c r="B15" s="33" t="s">
        <v>53</v>
      </c>
      <c r="C15" s="34" t="s">
        <v>7</v>
      </c>
      <c r="D15" s="35" t="s">
        <v>76</v>
      </c>
      <c r="E15" s="35" t="s">
        <v>77</v>
      </c>
      <c r="F15" s="45">
        <v>1</v>
      </c>
      <c r="G15" s="51"/>
      <c r="H15" s="52">
        <f t="shared" si="0"/>
        <v>0</v>
      </c>
    </row>
    <row r="16" spans="1:8" ht="26.25">
      <c r="A16" s="33">
        <v>14</v>
      </c>
      <c r="B16" s="33" t="s">
        <v>53</v>
      </c>
      <c r="C16" s="34" t="s">
        <v>7</v>
      </c>
      <c r="D16" s="35" t="s">
        <v>78</v>
      </c>
      <c r="E16" s="35" t="s">
        <v>79</v>
      </c>
      <c r="F16" s="45">
        <v>1</v>
      </c>
      <c r="G16" s="51"/>
      <c r="H16" s="52">
        <f t="shared" si="0"/>
        <v>0</v>
      </c>
    </row>
    <row r="17" spans="1:8" ht="26.25">
      <c r="A17" s="33">
        <v>15</v>
      </c>
      <c r="B17" s="33" t="s">
        <v>53</v>
      </c>
      <c r="C17" s="34" t="s">
        <v>7</v>
      </c>
      <c r="D17" s="35" t="s">
        <v>80</v>
      </c>
      <c r="E17" s="35" t="s">
        <v>81</v>
      </c>
      <c r="F17" s="45">
        <v>1</v>
      </c>
      <c r="G17" s="51"/>
      <c r="H17" s="52">
        <f t="shared" si="0"/>
        <v>0</v>
      </c>
    </row>
    <row r="18" spans="1:8" ht="26.25">
      <c r="A18" s="33">
        <v>16</v>
      </c>
      <c r="B18" s="33" t="s">
        <v>53</v>
      </c>
      <c r="C18" s="34" t="s">
        <v>7</v>
      </c>
      <c r="D18" s="35" t="s">
        <v>82</v>
      </c>
      <c r="E18" s="35" t="s">
        <v>83</v>
      </c>
      <c r="F18" s="45">
        <v>1</v>
      </c>
      <c r="G18" s="51"/>
      <c r="H18" s="52">
        <f t="shared" si="0"/>
        <v>0</v>
      </c>
    </row>
    <row r="19" spans="1:8" ht="39">
      <c r="A19" s="33">
        <v>17</v>
      </c>
      <c r="B19" s="33" t="s">
        <v>53</v>
      </c>
      <c r="C19" s="34" t="s">
        <v>7</v>
      </c>
      <c r="D19" s="35" t="s">
        <v>84</v>
      </c>
      <c r="E19" s="35" t="s">
        <v>85</v>
      </c>
      <c r="F19" s="45">
        <v>1</v>
      </c>
      <c r="G19" s="51"/>
      <c r="H19" s="52">
        <f t="shared" si="0"/>
        <v>0</v>
      </c>
    </row>
    <row r="20" spans="1:8" ht="64.5">
      <c r="A20" s="33">
        <v>18</v>
      </c>
      <c r="B20" s="33" t="s">
        <v>53</v>
      </c>
      <c r="C20" s="34" t="s">
        <v>7</v>
      </c>
      <c r="D20" s="35" t="s">
        <v>86</v>
      </c>
      <c r="E20" s="35" t="s">
        <v>87</v>
      </c>
      <c r="F20" s="45">
        <v>1</v>
      </c>
      <c r="G20" s="51"/>
      <c r="H20" s="52">
        <f t="shared" si="0"/>
        <v>0</v>
      </c>
    </row>
    <row r="21" spans="1:8" ht="77.25">
      <c r="A21" s="33">
        <v>19</v>
      </c>
      <c r="B21" s="33" t="s">
        <v>53</v>
      </c>
      <c r="C21" s="34" t="s">
        <v>9</v>
      </c>
      <c r="D21" s="35" t="s">
        <v>88</v>
      </c>
      <c r="E21" s="35" t="s">
        <v>89</v>
      </c>
      <c r="F21" s="45">
        <v>1</v>
      </c>
      <c r="G21" s="51"/>
      <c r="H21" s="52">
        <f t="shared" si="0"/>
        <v>0</v>
      </c>
    </row>
    <row r="22" spans="1:8" ht="90">
      <c r="A22" s="33">
        <v>20</v>
      </c>
      <c r="B22" s="33" t="s">
        <v>53</v>
      </c>
      <c r="C22" s="34" t="s">
        <v>9</v>
      </c>
      <c r="D22" s="35" t="s">
        <v>90</v>
      </c>
      <c r="E22" s="35" t="s">
        <v>91</v>
      </c>
      <c r="F22" s="45">
        <v>1</v>
      </c>
      <c r="G22" s="51"/>
      <c r="H22" s="52">
        <f t="shared" si="0"/>
        <v>0</v>
      </c>
    </row>
    <row r="23" spans="1:8" ht="64.5">
      <c r="A23" s="33">
        <v>21</v>
      </c>
      <c r="B23" s="33" t="s">
        <v>53</v>
      </c>
      <c r="C23" s="34" t="s">
        <v>5</v>
      </c>
      <c r="D23" s="35" t="s">
        <v>92</v>
      </c>
      <c r="E23" s="35" t="s">
        <v>93</v>
      </c>
      <c r="F23" s="45">
        <v>1</v>
      </c>
      <c r="G23" s="51"/>
      <c r="H23" s="52">
        <f t="shared" si="0"/>
        <v>0</v>
      </c>
    </row>
    <row r="24" spans="1:8" ht="192">
      <c r="A24" s="33">
        <v>22</v>
      </c>
      <c r="B24" s="33" t="s">
        <v>53</v>
      </c>
      <c r="C24" s="34" t="s">
        <v>5</v>
      </c>
      <c r="D24" s="35" t="s">
        <v>94</v>
      </c>
      <c r="E24" s="35" t="s">
        <v>95</v>
      </c>
      <c r="F24" s="45">
        <v>1</v>
      </c>
      <c r="G24" s="51"/>
      <c r="H24" s="52">
        <f t="shared" si="0"/>
        <v>0</v>
      </c>
    </row>
    <row r="25" spans="1:8" ht="25.5">
      <c r="A25" s="33">
        <v>23</v>
      </c>
      <c r="B25" s="33" t="s">
        <v>53</v>
      </c>
      <c r="C25" s="34" t="s">
        <v>10</v>
      </c>
      <c r="D25" s="35" t="s">
        <v>96</v>
      </c>
      <c r="E25" s="35" t="s">
        <v>97</v>
      </c>
      <c r="F25" s="45">
        <v>1</v>
      </c>
      <c r="G25" s="51"/>
      <c r="H25" s="52">
        <f t="shared" si="0"/>
        <v>0</v>
      </c>
    </row>
    <row r="26" spans="1:8" ht="102.75">
      <c r="A26" s="33">
        <v>24</v>
      </c>
      <c r="B26" s="33" t="s">
        <v>53</v>
      </c>
      <c r="C26" s="34" t="s">
        <v>7</v>
      </c>
      <c r="D26" s="35" t="s">
        <v>98</v>
      </c>
      <c r="E26" s="35" t="s">
        <v>99</v>
      </c>
      <c r="F26" s="45">
        <v>1</v>
      </c>
      <c r="G26" s="51"/>
      <c r="H26" s="52">
        <f t="shared" si="0"/>
        <v>0</v>
      </c>
    </row>
    <row r="27" spans="1:8" ht="39">
      <c r="A27" s="33">
        <v>25</v>
      </c>
      <c r="B27" s="33" t="s">
        <v>53</v>
      </c>
      <c r="C27" s="34" t="s">
        <v>7</v>
      </c>
      <c r="D27" s="35" t="s">
        <v>100</v>
      </c>
      <c r="E27" s="35" t="s">
        <v>100</v>
      </c>
      <c r="F27" s="45">
        <v>1</v>
      </c>
      <c r="G27" s="51"/>
      <c r="H27" s="52">
        <f t="shared" si="0"/>
        <v>0</v>
      </c>
    </row>
    <row r="28" spans="1:8" ht="26.25">
      <c r="A28" s="33">
        <v>26</v>
      </c>
      <c r="B28" s="33" t="s">
        <v>53</v>
      </c>
      <c r="C28" s="34" t="s">
        <v>7</v>
      </c>
      <c r="D28" s="35" t="s">
        <v>101</v>
      </c>
      <c r="E28" s="39" t="s">
        <v>102</v>
      </c>
      <c r="F28" s="45">
        <v>1</v>
      </c>
      <c r="G28" s="51"/>
      <c r="H28" s="52">
        <f t="shared" si="0"/>
        <v>0</v>
      </c>
    </row>
    <row r="29" spans="1:8" ht="64.5">
      <c r="A29" s="33">
        <v>27</v>
      </c>
      <c r="B29" s="33" t="s">
        <v>53</v>
      </c>
      <c r="C29" s="34" t="s">
        <v>10</v>
      </c>
      <c r="D29" s="35" t="s">
        <v>103</v>
      </c>
      <c r="E29" s="35" t="s">
        <v>104</v>
      </c>
      <c r="F29" s="45">
        <v>1</v>
      </c>
      <c r="G29" s="51"/>
      <c r="H29" s="52">
        <f t="shared" si="0"/>
        <v>0</v>
      </c>
    </row>
    <row r="30" spans="1:8" ht="26.25">
      <c r="A30" s="33">
        <v>28</v>
      </c>
      <c r="B30" s="33" t="s">
        <v>53</v>
      </c>
      <c r="C30" s="34" t="s">
        <v>10</v>
      </c>
      <c r="D30" s="35" t="s">
        <v>105</v>
      </c>
      <c r="E30" s="35" t="s">
        <v>106</v>
      </c>
      <c r="F30" s="45">
        <v>1</v>
      </c>
      <c r="G30" s="51"/>
      <c r="H30" s="52">
        <f t="shared" si="0"/>
        <v>0</v>
      </c>
    </row>
    <row r="31" spans="1:8" ht="25.5">
      <c r="A31" s="33">
        <v>29</v>
      </c>
      <c r="B31" s="33" t="s">
        <v>53</v>
      </c>
      <c r="C31" s="34" t="s">
        <v>10</v>
      </c>
      <c r="D31" s="35" t="s">
        <v>107</v>
      </c>
      <c r="E31" s="35" t="s">
        <v>108</v>
      </c>
      <c r="F31" s="45">
        <v>1</v>
      </c>
      <c r="G31" s="51"/>
      <c r="H31" s="52">
        <f t="shared" si="0"/>
        <v>0</v>
      </c>
    </row>
    <row r="32" spans="1:8" ht="39">
      <c r="A32" s="33">
        <v>30</v>
      </c>
      <c r="B32" s="33" t="s">
        <v>53</v>
      </c>
      <c r="C32" s="34" t="s">
        <v>10</v>
      </c>
      <c r="D32" s="35" t="s">
        <v>109</v>
      </c>
      <c r="E32" s="35" t="s">
        <v>110</v>
      </c>
      <c r="F32" s="45">
        <v>1</v>
      </c>
      <c r="G32" s="51"/>
      <c r="H32" s="52">
        <f t="shared" si="0"/>
        <v>0</v>
      </c>
    </row>
    <row r="33" spans="1:8" ht="77.25">
      <c r="A33" s="33">
        <v>31</v>
      </c>
      <c r="B33" s="33" t="s">
        <v>53</v>
      </c>
      <c r="C33" s="34" t="s">
        <v>10</v>
      </c>
      <c r="D33" s="35" t="s">
        <v>111</v>
      </c>
      <c r="E33" s="35" t="s">
        <v>112</v>
      </c>
      <c r="F33" s="45">
        <v>1</v>
      </c>
      <c r="G33" s="51"/>
      <c r="H33" s="52">
        <f t="shared" si="0"/>
        <v>0</v>
      </c>
    </row>
    <row r="34" spans="1:8" ht="25.5">
      <c r="A34" s="33">
        <v>32</v>
      </c>
      <c r="B34" s="33" t="s">
        <v>53</v>
      </c>
      <c r="C34" s="34" t="s">
        <v>10</v>
      </c>
      <c r="D34" s="35" t="s">
        <v>113</v>
      </c>
      <c r="E34" s="35"/>
      <c r="F34" s="45">
        <v>1</v>
      </c>
      <c r="G34" s="51"/>
      <c r="H34" s="52">
        <f t="shared" si="0"/>
        <v>0</v>
      </c>
    </row>
    <row r="35" spans="1:8" ht="25.5">
      <c r="A35" s="33">
        <v>33</v>
      </c>
      <c r="B35" s="33" t="s">
        <v>53</v>
      </c>
      <c r="C35" s="34" t="s">
        <v>10</v>
      </c>
      <c r="D35" s="35" t="s">
        <v>114</v>
      </c>
      <c r="E35" s="35" t="s">
        <v>115</v>
      </c>
      <c r="F35" s="45">
        <v>1</v>
      </c>
      <c r="G35" s="51"/>
      <c r="H35" s="52">
        <f t="shared" si="0"/>
        <v>0</v>
      </c>
    </row>
    <row r="36" spans="1:8" ht="25.5">
      <c r="A36" s="33">
        <v>34</v>
      </c>
      <c r="B36" s="33" t="s">
        <v>53</v>
      </c>
      <c r="C36" s="34" t="s">
        <v>10</v>
      </c>
      <c r="D36" s="35" t="s">
        <v>116</v>
      </c>
      <c r="E36" s="35" t="s">
        <v>117</v>
      </c>
      <c r="F36" s="45">
        <v>1</v>
      </c>
      <c r="G36" s="51"/>
      <c r="H36" s="52">
        <f t="shared" si="0"/>
        <v>0</v>
      </c>
    </row>
    <row r="37" spans="1:8">
      <c r="A37" s="33">
        <v>35</v>
      </c>
      <c r="B37" s="33" t="s">
        <v>53</v>
      </c>
      <c r="C37" s="34" t="s">
        <v>5</v>
      </c>
      <c r="D37" s="35" t="s">
        <v>118</v>
      </c>
      <c r="E37" s="35" t="s">
        <v>119</v>
      </c>
      <c r="F37" s="45">
        <v>1</v>
      </c>
      <c r="G37" s="51"/>
      <c r="H37" s="52">
        <f t="shared" si="0"/>
        <v>0</v>
      </c>
    </row>
    <row r="38" spans="1:8">
      <c r="A38" s="33">
        <v>36</v>
      </c>
      <c r="B38" s="33" t="s">
        <v>53</v>
      </c>
      <c r="C38" s="34" t="s">
        <v>5</v>
      </c>
      <c r="D38" s="35" t="s">
        <v>120</v>
      </c>
      <c r="E38" s="35" t="s">
        <v>121</v>
      </c>
      <c r="F38" s="45">
        <v>1</v>
      </c>
      <c r="G38" s="51"/>
      <c r="H38" s="52">
        <f t="shared" si="0"/>
        <v>0</v>
      </c>
    </row>
    <row r="39" spans="1:8" ht="51.75">
      <c r="A39" s="33">
        <v>37</v>
      </c>
      <c r="B39" s="33" t="s">
        <v>53</v>
      </c>
      <c r="C39" s="34" t="s">
        <v>7</v>
      </c>
      <c r="D39" s="40" t="s">
        <v>122</v>
      </c>
      <c r="E39" s="35" t="s">
        <v>123</v>
      </c>
      <c r="F39" s="45">
        <v>1</v>
      </c>
      <c r="G39" s="51"/>
      <c r="H39" s="52">
        <f t="shared" si="0"/>
        <v>0</v>
      </c>
    </row>
    <row r="40" spans="1:8" ht="102.75">
      <c r="A40" s="33">
        <v>38</v>
      </c>
      <c r="B40" s="33" t="s">
        <v>53</v>
      </c>
      <c r="C40" s="34" t="s">
        <v>7</v>
      </c>
      <c r="D40" s="35" t="s">
        <v>124</v>
      </c>
      <c r="E40" s="35" t="s">
        <v>125</v>
      </c>
      <c r="F40" s="45">
        <v>1</v>
      </c>
      <c r="G40" s="51"/>
      <c r="H40" s="52">
        <f t="shared" si="0"/>
        <v>0</v>
      </c>
    </row>
    <row r="41" spans="1:8" ht="51.75">
      <c r="A41" s="33">
        <v>39</v>
      </c>
      <c r="B41" s="33" t="s">
        <v>53</v>
      </c>
      <c r="C41" s="34" t="s">
        <v>7</v>
      </c>
      <c r="D41" s="35" t="s">
        <v>126</v>
      </c>
      <c r="E41" s="35" t="s">
        <v>127</v>
      </c>
      <c r="F41" s="45">
        <v>1</v>
      </c>
      <c r="G41" s="51"/>
      <c r="H41" s="52">
        <f t="shared" si="0"/>
        <v>0</v>
      </c>
    </row>
    <row r="42" spans="1:8" ht="90">
      <c r="A42" s="33">
        <v>40</v>
      </c>
      <c r="B42" s="33" t="s">
        <v>53</v>
      </c>
      <c r="C42" s="34" t="s">
        <v>7</v>
      </c>
      <c r="D42" s="35" t="s">
        <v>128</v>
      </c>
      <c r="E42" s="35" t="s">
        <v>129</v>
      </c>
      <c r="F42" s="45">
        <v>1</v>
      </c>
      <c r="G42" s="51"/>
      <c r="H42" s="52">
        <f t="shared" si="0"/>
        <v>0</v>
      </c>
    </row>
    <row r="43" spans="1:8" ht="128.25">
      <c r="A43" s="33">
        <v>41</v>
      </c>
      <c r="B43" s="33" t="s">
        <v>53</v>
      </c>
      <c r="C43" s="34" t="s">
        <v>7</v>
      </c>
      <c r="D43" s="35" t="s">
        <v>130</v>
      </c>
      <c r="E43" s="35" t="s">
        <v>131</v>
      </c>
      <c r="F43" s="45">
        <v>1</v>
      </c>
      <c r="G43" s="51"/>
      <c r="H43" s="52">
        <f t="shared" si="0"/>
        <v>0</v>
      </c>
    </row>
    <row r="44" spans="1:8">
      <c r="A44" s="33">
        <v>42</v>
      </c>
      <c r="B44" s="33" t="s">
        <v>53</v>
      </c>
      <c r="C44" s="34" t="s">
        <v>7</v>
      </c>
      <c r="D44" s="35" t="s">
        <v>54</v>
      </c>
      <c r="E44" s="35" t="s">
        <v>55</v>
      </c>
      <c r="F44" s="45">
        <v>1</v>
      </c>
      <c r="G44" s="51"/>
      <c r="H44" s="52">
        <f t="shared" si="0"/>
        <v>0</v>
      </c>
    </row>
    <row r="45" spans="1:8" ht="39">
      <c r="A45" s="33">
        <v>43</v>
      </c>
      <c r="B45" s="33" t="s">
        <v>132</v>
      </c>
      <c r="C45" s="34" t="s">
        <v>11</v>
      </c>
      <c r="D45" s="35" t="s">
        <v>66</v>
      </c>
      <c r="E45" s="35" t="s">
        <v>133</v>
      </c>
      <c r="F45" s="46">
        <v>1</v>
      </c>
      <c r="G45" s="51"/>
      <c r="H45" s="52">
        <f t="shared" si="0"/>
        <v>0</v>
      </c>
    </row>
    <row r="46" spans="1:8" ht="153.75">
      <c r="A46" s="33">
        <v>44</v>
      </c>
      <c r="B46" s="33" t="s">
        <v>132</v>
      </c>
      <c r="C46" s="34" t="s">
        <v>11</v>
      </c>
      <c r="D46" s="35" t="s">
        <v>134</v>
      </c>
      <c r="E46" s="35" t="s">
        <v>135</v>
      </c>
      <c r="F46" s="45">
        <v>1</v>
      </c>
      <c r="G46" s="51"/>
      <c r="H46" s="52">
        <f t="shared" si="0"/>
        <v>0</v>
      </c>
    </row>
    <row r="47" spans="1:8" ht="77.25">
      <c r="A47" s="33">
        <v>45</v>
      </c>
      <c r="B47" s="33" t="s">
        <v>132</v>
      </c>
      <c r="C47" s="34" t="s">
        <v>11</v>
      </c>
      <c r="D47" s="35" t="s">
        <v>136</v>
      </c>
      <c r="E47" s="35" t="s">
        <v>137</v>
      </c>
      <c r="F47" s="45">
        <v>1</v>
      </c>
      <c r="G47" s="51"/>
      <c r="H47" s="52">
        <f t="shared" si="0"/>
        <v>0</v>
      </c>
    </row>
    <row r="48" spans="1:8" ht="26.25">
      <c r="A48" s="33">
        <v>46</v>
      </c>
      <c r="B48" s="33" t="s">
        <v>132</v>
      </c>
      <c r="C48" s="34" t="s">
        <v>11</v>
      </c>
      <c r="D48" s="35" t="s">
        <v>138</v>
      </c>
      <c r="E48" s="35" t="s">
        <v>139</v>
      </c>
      <c r="F48" s="45">
        <v>1</v>
      </c>
      <c r="G48" s="51"/>
      <c r="H48" s="52">
        <f t="shared" si="0"/>
        <v>0</v>
      </c>
    </row>
    <row r="49" spans="1:8" ht="39">
      <c r="A49" s="33">
        <v>47</v>
      </c>
      <c r="B49" s="33" t="s">
        <v>132</v>
      </c>
      <c r="C49" s="34" t="s">
        <v>11</v>
      </c>
      <c r="D49" s="35" t="s">
        <v>140</v>
      </c>
      <c r="E49" s="35" t="s">
        <v>141</v>
      </c>
      <c r="F49" s="45">
        <v>1</v>
      </c>
      <c r="G49" s="51"/>
      <c r="H49" s="52">
        <f t="shared" si="0"/>
        <v>0</v>
      </c>
    </row>
    <row r="50" spans="1:8" ht="77.25">
      <c r="A50" s="33">
        <v>48</v>
      </c>
      <c r="B50" s="33" t="s">
        <v>132</v>
      </c>
      <c r="C50" s="34" t="s">
        <v>11</v>
      </c>
      <c r="D50" s="35" t="s">
        <v>142</v>
      </c>
      <c r="E50" s="35" t="s">
        <v>143</v>
      </c>
      <c r="F50" s="45">
        <v>1</v>
      </c>
      <c r="G50" s="51"/>
      <c r="H50" s="52">
        <f t="shared" si="0"/>
        <v>0</v>
      </c>
    </row>
    <row r="51" spans="1:8">
      <c r="A51" s="33">
        <v>49</v>
      </c>
      <c r="B51" s="33" t="s">
        <v>144</v>
      </c>
      <c r="C51" s="34" t="s">
        <v>34</v>
      </c>
      <c r="D51" s="35" t="s">
        <v>145</v>
      </c>
      <c r="E51" s="35" t="s">
        <v>146</v>
      </c>
      <c r="F51" s="45">
        <v>1</v>
      </c>
      <c r="G51" s="51"/>
      <c r="H51" s="52">
        <f t="shared" si="0"/>
        <v>0</v>
      </c>
    </row>
    <row r="52" spans="1:8" ht="77.25">
      <c r="A52" s="33">
        <v>50</v>
      </c>
      <c r="B52" s="33" t="s">
        <v>144</v>
      </c>
      <c r="C52" s="34" t="s">
        <v>25</v>
      </c>
      <c r="D52" s="35" t="s">
        <v>147</v>
      </c>
      <c r="E52" s="35" t="s">
        <v>148</v>
      </c>
      <c r="F52" s="45">
        <v>1</v>
      </c>
      <c r="G52" s="51"/>
      <c r="H52" s="52">
        <f t="shared" si="0"/>
        <v>0</v>
      </c>
    </row>
    <row r="53" spans="1:8">
      <c r="A53" s="33">
        <v>51</v>
      </c>
      <c r="B53" s="33" t="s">
        <v>144</v>
      </c>
      <c r="C53" s="34" t="s">
        <v>25</v>
      </c>
      <c r="D53" s="35" t="s">
        <v>149</v>
      </c>
      <c r="E53" s="35" t="s">
        <v>150</v>
      </c>
      <c r="F53" s="45">
        <v>1</v>
      </c>
      <c r="G53" s="51"/>
      <c r="H53" s="52">
        <f t="shared" si="0"/>
        <v>0</v>
      </c>
    </row>
    <row r="54" spans="1:8" ht="141">
      <c r="A54" s="33">
        <v>52</v>
      </c>
      <c r="B54" s="33" t="s">
        <v>151</v>
      </c>
      <c r="C54" s="36" t="s">
        <v>45</v>
      </c>
      <c r="D54" s="41" t="s">
        <v>152</v>
      </c>
      <c r="E54" s="41" t="s">
        <v>153</v>
      </c>
      <c r="F54" s="47">
        <v>1</v>
      </c>
      <c r="G54" s="51"/>
      <c r="H54" s="52">
        <f t="shared" si="0"/>
        <v>0</v>
      </c>
    </row>
    <row r="55" spans="1:8" ht="64.5">
      <c r="A55" s="33">
        <v>53</v>
      </c>
      <c r="B55" s="33" t="s">
        <v>151</v>
      </c>
      <c r="C55" s="34" t="s">
        <v>45</v>
      </c>
      <c r="D55" s="41" t="s">
        <v>154</v>
      </c>
      <c r="E55" s="35" t="s">
        <v>155</v>
      </c>
      <c r="F55" s="48">
        <v>1</v>
      </c>
      <c r="G55" s="51"/>
      <c r="H55" s="52">
        <f t="shared" si="0"/>
        <v>0</v>
      </c>
    </row>
    <row r="56" spans="1:8" ht="115.5">
      <c r="A56" s="33">
        <v>54</v>
      </c>
      <c r="B56" s="33" t="s">
        <v>151</v>
      </c>
      <c r="C56" s="36" t="s">
        <v>45</v>
      </c>
      <c r="D56" s="41" t="s">
        <v>156</v>
      </c>
      <c r="E56" s="41" t="s">
        <v>157</v>
      </c>
      <c r="F56" s="47">
        <v>1</v>
      </c>
      <c r="G56" s="51"/>
      <c r="H56" s="52">
        <f t="shared" si="0"/>
        <v>0</v>
      </c>
    </row>
    <row r="57" spans="1:8" ht="64.5">
      <c r="A57" s="33">
        <v>55</v>
      </c>
      <c r="B57" s="33" t="s">
        <v>151</v>
      </c>
      <c r="C57" s="34" t="s">
        <v>158</v>
      </c>
      <c r="D57" s="35" t="s">
        <v>154</v>
      </c>
      <c r="E57" s="35" t="s">
        <v>159</v>
      </c>
      <c r="F57" s="49">
        <v>1</v>
      </c>
      <c r="G57" s="51"/>
      <c r="H57" s="52">
        <f t="shared" si="0"/>
        <v>0</v>
      </c>
    </row>
    <row r="58" spans="1:8" ht="128.25">
      <c r="A58" s="33">
        <v>56</v>
      </c>
      <c r="B58" s="33" t="s">
        <v>151</v>
      </c>
      <c r="C58" s="34" t="s">
        <v>160</v>
      </c>
      <c r="D58" s="35" t="s">
        <v>161</v>
      </c>
      <c r="E58" s="35" t="s">
        <v>162</v>
      </c>
      <c r="F58" s="45">
        <v>1</v>
      </c>
      <c r="G58" s="51"/>
      <c r="H58" s="52">
        <f t="shared" si="0"/>
        <v>0</v>
      </c>
    </row>
    <row r="59" spans="1:8" ht="230.25">
      <c r="A59" s="33">
        <v>57</v>
      </c>
      <c r="B59" s="33" t="s">
        <v>163</v>
      </c>
      <c r="C59" s="34" t="s">
        <v>164</v>
      </c>
      <c r="D59" s="35" t="s">
        <v>165</v>
      </c>
      <c r="E59" s="35" t="s">
        <v>166</v>
      </c>
      <c r="F59" s="45">
        <v>1</v>
      </c>
      <c r="G59" s="51"/>
      <c r="H59" s="52">
        <f t="shared" si="0"/>
        <v>0</v>
      </c>
    </row>
    <row r="60" spans="1:8" ht="128.25">
      <c r="A60" s="33">
        <v>58</v>
      </c>
      <c r="B60" s="33" t="s">
        <v>163</v>
      </c>
      <c r="C60" s="34" t="s">
        <v>164</v>
      </c>
      <c r="D60" s="35" t="s">
        <v>167</v>
      </c>
      <c r="E60" s="35" t="s">
        <v>168</v>
      </c>
      <c r="F60" s="45">
        <v>2</v>
      </c>
      <c r="G60" s="51"/>
      <c r="H60" s="52">
        <f t="shared" si="0"/>
        <v>0</v>
      </c>
    </row>
    <row r="61" spans="1:8" ht="90">
      <c r="A61" s="33">
        <v>59</v>
      </c>
      <c r="B61" s="33" t="s">
        <v>163</v>
      </c>
      <c r="C61" s="34" t="s">
        <v>169</v>
      </c>
      <c r="D61" s="35" t="s">
        <v>170</v>
      </c>
      <c r="E61" s="35" t="s">
        <v>171</v>
      </c>
      <c r="F61" s="45">
        <v>1</v>
      </c>
      <c r="G61" s="51"/>
      <c r="H61" s="52">
        <f t="shared" si="0"/>
        <v>0</v>
      </c>
    </row>
    <row r="62" spans="1:8" ht="204.75">
      <c r="A62" s="33">
        <v>60</v>
      </c>
      <c r="B62" s="33" t="s">
        <v>163</v>
      </c>
      <c r="C62" s="37" t="s">
        <v>172</v>
      </c>
      <c r="D62" s="38" t="s">
        <v>173</v>
      </c>
      <c r="E62" s="38" t="s">
        <v>174</v>
      </c>
      <c r="F62" s="50">
        <v>1</v>
      </c>
      <c r="G62" s="51"/>
      <c r="H62" s="52">
        <f t="shared" si="0"/>
        <v>0</v>
      </c>
    </row>
    <row r="63" spans="1:8" ht="64.5">
      <c r="A63" s="33">
        <v>61</v>
      </c>
      <c r="B63" s="33" t="s">
        <v>163</v>
      </c>
      <c r="C63" s="37" t="s">
        <v>172</v>
      </c>
      <c r="D63" s="38" t="s">
        <v>175</v>
      </c>
      <c r="E63" s="38" t="s">
        <v>176</v>
      </c>
      <c r="F63" s="50">
        <v>1</v>
      </c>
      <c r="G63" s="51"/>
      <c r="H63" s="52">
        <f t="shared" si="0"/>
        <v>0</v>
      </c>
    </row>
    <row r="64" spans="1:8" ht="51.75">
      <c r="A64" s="33">
        <v>62</v>
      </c>
      <c r="B64" s="33" t="s">
        <v>163</v>
      </c>
      <c r="C64" s="37" t="s">
        <v>172</v>
      </c>
      <c r="D64" s="38" t="s">
        <v>177</v>
      </c>
      <c r="E64" s="38" t="s">
        <v>178</v>
      </c>
      <c r="F64" s="50">
        <v>2</v>
      </c>
      <c r="G64" s="51"/>
      <c r="H64" s="52">
        <f t="shared" si="0"/>
        <v>0</v>
      </c>
    </row>
    <row r="65" spans="1:8" ht="90">
      <c r="A65" s="33">
        <v>63</v>
      </c>
      <c r="B65" s="33" t="s">
        <v>163</v>
      </c>
      <c r="C65" s="37" t="s">
        <v>172</v>
      </c>
      <c r="D65" s="38" t="s">
        <v>179</v>
      </c>
      <c r="E65" s="38" t="s">
        <v>180</v>
      </c>
      <c r="F65" s="50">
        <v>1</v>
      </c>
      <c r="G65" s="51"/>
      <c r="H65" s="52">
        <f t="shared" si="0"/>
        <v>0</v>
      </c>
    </row>
    <row r="66" spans="1:8" ht="217.5">
      <c r="A66" s="33">
        <v>64</v>
      </c>
      <c r="B66" s="33" t="s">
        <v>163</v>
      </c>
      <c r="C66" s="37" t="s">
        <v>181</v>
      </c>
      <c r="D66" s="38" t="s">
        <v>182</v>
      </c>
      <c r="E66" s="38" t="s">
        <v>183</v>
      </c>
      <c r="F66" s="50">
        <v>1</v>
      </c>
      <c r="G66" s="51"/>
      <c r="H66" s="52">
        <f t="shared" si="0"/>
        <v>0</v>
      </c>
    </row>
    <row r="67" spans="1:8" ht="90">
      <c r="A67" s="33">
        <v>65</v>
      </c>
      <c r="B67" s="33" t="s">
        <v>163</v>
      </c>
      <c r="C67" s="34" t="s">
        <v>181</v>
      </c>
      <c r="D67" s="38" t="s">
        <v>179</v>
      </c>
      <c r="E67" s="38" t="s">
        <v>180</v>
      </c>
      <c r="F67" s="50">
        <v>1</v>
      </c>
      <c r="G67" s="51"/>
      <c r="H67" s="52">
        <f t="shared" si="0"/>
        <v>0</v>
      </c>
    </row>
    <row r="68" spans="1:8" ht="243">
      <c r="A68" s="33">
        <v>66</v>
      </c>
      <c r="B68" s="33" t="s">
        <v>163</v>
      </c>
      <c r="C68" s="34" t="s">
        <v>181</v>
      </c>
      <c r="D68" s="38" t="s">
        <v>184</v>
      </c>
      <c r="E68" s="38" t="s">
        <v>185</v>
      </c>
      <c r="F68" s="50">
        <v>2</v>
      </c>
      <c r="G68" s="51"/>
      <c r="H68" s="52">
        <f t="shared" ref="H68" si="1">+G68*F68</f>
        <v>0</v>
      </c>
    </row>
    <row r="69" spans="1:8">
      <c r="A69" s="53" t="s">
        <v>189</v>
      </c>
      <c r="B69" s="54"/>
      <c r="C69" s="54"/>
      <c r="D69" s="54"/>
      <c r="E69" s="54"/>
      <c r="F69" s="55"/>
      <c r="G69" s="57">
        <f>SUM(H3:H68)</f>
        <v>0</v>
      </c>
      <c r="H69" s="56"/>
    </row>
    <row r="70" spans="1:8">
      <c r="C70" s="31"/>
    </row>
    <row r="71" spans="1:8">
      <c r="C71" s="31"/>
    </row>
    <row r="72" spans="1:8">
      <c r="C72" s="31"/>
    </row>
    <row r="73" spans="1:8">
      <c r="C73" s="31"/>
    </row>
    <row r="74" spans="1:8">
      <c r="C74" s="31"/>
    </row>
    <row r="75" spans="1:8">
      <c r="C75" s="31"/>
    </row>
    <row r="76" spans="1:8">
      <c r="C76" s="31"/>
    </row>
    <row r="77" spans="1:8">
      <c r="C77" s="31"/>
    </row>
    <row r="78" spans="1:8">
      <c r="C78" s="31"/>
    </row>
    <row r="79" spans="1:8">
      <c r="C79" s="31"/>
    </row>
    <row r="80" spans="1:8">
      <c r="C80" s="31"/>
    </row>
    <row r="81" spans="3:3">
      <c r="C81" s="31"/>
    </row>
    <row r="82" spans="3:3">
      <c r="C82" s="31"/>
    </row>
    <row r="83" spans="3:3">
      <c r="C83" s="31"/>
    </row>
    <row r="84" spans="3:3">
      <c r="C84" s="31"/>
    </row>
    <row r="85" spans="3:3">
      <c r="C85" s="31"/>
    </row>
    <row r="86" spans="3:3">
      <c r="C86" s="31"/>
    </row>
    <row r="87" spans="3:3">
      <c r="C87" s="31"/>
    </row>
    <row r="88" spans="3:3">
      <c r="C88" s="31"/>
    </row>
    <row r="89" spans="3:3">
      <c r="C89" s="31"/>
    </row>
    <row r="90" spans="3:3">
      <c r="C90" s="31"/>
    </row>
    <row r="91" spans="3:3">
      <c r="C91" s="31"/>
    </row>
    <row r="92" spans="3:3">
      <c r="C92" s="31"/>
    </row>
    <row r="93" spans="3:3">
      <c r="C93" s="31"/>
    </row>
    <row r="94" spans="3:3">
      <c r="C94" s="31"/>
    </row>
    <row r="95" spans="3:3">
      <c r="C95" s="31"/>
    </row>
    <row r="96" spans="3:3">
      <c r="C96" s="31"/>
    </row>
    <row r="97" spans="3:3">
      <c r="C97" s="31"/>
    </row>
    <row r="98" spans="3:3">
      <c r="C98" s="31"/>
    </row>
    <row r="99" spans="3:3">
      <c r="C99" s="31"/>
    </row>
    <row r="100" spans="3:3">
      <c r="C100" s="31"/>
    </row>
    <row r="101" spans="3:3">
      <c r="C101" s="31"/>
    </row>
    <row r="102" spans="3:3">
      <c r="C102" s="31"/>
    </row>
    <row r="103" spans="3:3">
      <c r="C103" s="31"/>
    </row>
    <row r="104" spans="3:3">
      <c r="C104" s="31"/>
    </row>
    <row r="105" spans="3:3">
      <c r="C105" s="31"/>
    </row>
    <row r="106" spans="3:3">
      <c r="C106" s="31"/>
    </row>
    <row r="107" spans="3:3">
      <c r="C107" s="31"/>
    </row>
    <row r="108" spans="3:3">
      <c r="C108" s="31"/>
    </row>
    <row r="109" spans="3:3">
      <c r="C109" s="31"/>
    </row>
    <row r="110" spans="3:3">
      <c r="C110" s="31"/>
    </row>
    <row r="111" spans="3:3">
      <c r="C111" s="31"/>
    </row>
    <row r="112" spans="3:3">
      <c r="C112" s="31"/>
    </row>
    <row r="113" spans="3:3">
      <c r="C113" s="31"/>
    </row>
    <row r="114" spans="3:3">
      <c r="C114" s="31"/>
    </row>
    <row r="115" spans="3:3">
      <c r="C115" s="31"/>
    </row>
    <row r="116" spans="3:3">
      <c r="C116" s="31"/>
    </row>
    <row r="117" spans="3:3">
      <c r="C117" s="31"/>
    </row>
    <row r="118" spans="3:3">
      <c r="C118" s="31"/>
    </row>
    <row r="119" spans="3:3">
      <c r="C119" s="31"/>
    </row>
    <row r="120" spans="3:3">
      <c r="C120" s="31"/>
    </row>
    <row r="121" spans="3:3">
      <c r="C121" s="31"/>
    </row>
    <row r="122" spans="3:3">
      <c r="C122" s="31"/>
    </row>
    <row r="123" spans="3:3">
      <c r="C123" s="31"/>
    </row>
    <row r="124" spans="3:3">
      <c r="C124" s="31"/>
    </row>
    <row r="125" spans="3:3">
      <c r="C125" s="31"/>
    </row>
    <row r="126" spans="3:3">
      <c r="C126" s="31"/>
    </row>
    <row r="127" spans="3:3">
      <c r="C127" s="31"/>
    </row>
    <row r="128" spans="3:3">
      <c r="C128" s="31"/>
    </row>
    <row r="129" spans="3:3">
      <c r="C129" s="31"/>
    </row>
    <row r="130" spans="3:3">
      <c r="C130" s="31"/>
    </row>
    <row r="131" spans="3:3">
      <c r="C131" s="31"/>
    </row>
    <row r="132" spans="3:3">
      <c r="C132" s="31"/>
    </row>
    <row r="133" spans="3:3">
      <c r="C133" s="31"/>
    </row>
    <row r="134" spans="3:3">
      <c r="C134" s="31"/>
    </row>
    <row r="135" spans="3:3">
      <c r="C135" s="31"/>
    </row>
    <row r="136" spans="3:3">
      <c r="C136" s="31"/>
    </row>
    <row r="137" spans="3:3">
      <c r="C137" s="31"/>
    </row>
    <row r="138" spans="3:3">
      <c r="C138" s="31"/>
    </row>
    <row r="139" spans="3:3">
      <c r="C139" s="31"/>
    </row>
    <row r="140" spans="3:3">
      <c r="C140" s="31"/>
    </row>
    <row r="141" spans="3:3">
      <c r="C141" s="31"/>
    </row>
    <row r="142" spans="3:3">
      <c r="C142" s="31"/>
    </row>
    <row r="143" spans="3:3">
      <c r="C143" s="31"/>
    </row>
    <row r="144" spans="3:3">
      <c r="C144" s="31"/>
    </row>
    <row r="145" spans="3:3">
      <c r="C145" s="31"/>
    </row>
    <row r="146" spans="3:3">
      <c r="C146" s="31"/>
    </row>
    <row r="147" spans="3:3">
      <c r="C147" s="31"/>
    </row>
    <row r="148" spans="3:3">
      <c r="C148" s="31"/>
    </row>
    <row r="149" spans="3:3">
      <c r="C149" s="31"/>
    </row>
    <row r="150" spans="3:3">
      <c r="C150" s="31"/>
    </row>
    <row r="151" spans="3:3">
      <c r="C151" s="31"/>
    </row>
    <row r="152" spans="3:3">
      <c r="C152" s="31"/>
    </row>
    <row r="153" spans="3:3">
      <c r="C153" s="31"/>
    </row>
    <row r="154" spans="3:3">
      <c r="C154" s="31"/>
    </row>
    <row r="155" spans="3:3">
      <c r="C155" s="31"/>
    </row>
    <row r="156" spans="3:3">
      <c r="C156" s="31"/>
    </row>
    <row r="157" spans="3:3">
      <c r="C157" s="31"/>
    </row>
    <row r="158" spans="3:3">
      <c r="C158" s="31"/>
    </row>
    <row r="159" spans="3:3">
      <c r="C159" s="31"/>
    </row>
    <row r="160" spans="3:3">
      <c r="C160" s="31"/>
    </row>
    <row r="161" spans="3:3">
      <c r="C161" s="31"/>
    </row>
    <row r="162" spans="3:3">
      <c r="C162" s="31"/>
    </row>
    <row r="163" spans="3:3">
      <c r="C163" s="31"/>
    </row>
    <row r="164" spans="3:3">
      <c r="C164" s="31"/>
    </row>
    <row r="165" spans="3:3">
      <c r="C165" s="31"/>
    </row>
    <row r="166" spans="3:3">
      <c r="C166" s="31"/>
    </row>
    <row r="167" spans="3:3">
      <c r="C167" s="31"/>
    </row>
    <row r="168" spans="3:3">
      <c r="C168" s="31"/>
    </row>
    <row r="169" spans="3:3">
      <c r="C169" s="31"/>
    </row>
    <row r="170" spans="3:3">
      <c r="C170" s="31"/>
    </row>
    <row r="171" spans="3:3">
      <c r="C171" s="31"/>
    </row>
    <row r="172" spans="3:3">
      <c r="C172" s="31"/>
    </row>
    <row r="173" spans="3:3">
      <c r="C173" s="31"/>
    </row>
    <row r="174" spans="3:3">
      <c r="C174" s="31"/>
    </row>
    <row r="175" spans="3:3">
      <c r="C175" s="31"/>
    </row>
    <row r="176" spans="3:3">
      <c r="C176" s="31"/>
    </row>
    <row r="177" spans="3:3">
      <c r="C177" s="31"/>
    </row>
    <row r="178" spans="3:3">
      <c r="C178" s="31"/>
    </row>
    <row r="179" spans="3:3">
      <c r="C179" s="31"/>
    </row>
    <row r="180" spans="3:3">
      <c r="C180" s="31"/>
    </row>
    <row r="181" spans="3:3">
      <c r="C181" s="31"/>
    </row>
    <row r="182" spans="3:3">
      <c r="C182" s="31"/>
    </row>
    <row r="183" spans="3:3">
      <c r="C183" s="31"/>
    </row>
    <row r="184" spans="3:3">
      <c r="C184" s="31"/>
    </row>
    <row r="185" spans="3:3">
      <c r="C185" s="31"/>
    </row>
    <row r="186" spans="3:3">
      <c r="C186" s="31"/>
    </row>
    <row r="187" spans="3:3">
      <c r="C187" s="31"/>
    </row>
    <row r="188" spans="3:3">
      <c r="C188" s="31"/>
    </row>
    <row r="189" spans="3:3">
      <c r="C189" s="31"/>
    </row>
    <row r="190" spans="3:3">
      <c r="C190" s="31"/>
    </row>
    <row r="191" spans="3:3">
      <c r="C191" s="31"/>
    </row>
    <row r="192" spans="3:3">
      <c r="C192" s="31"/>
    </row>
    <row r="193" spans="3:3">
      <c r="C193" s="31"/>
    </row>
    <row r="194" spans="3:3">
      <c r="C194" s="31"/>
    </row>
    <row r="195" spans="3:3">
      <c r="C195" s="31"/>
    </row>
    <row r="196" spans="3:3">
      <c r="C196" s="31"/>
    </row>
    <row r="197" spans="3:3">
      <c r="C197" s="31"/>
    </row>
    <row r="198" spans="3:3">
      <c r="C198" s="31"/>
    </row>
    <row r="199" spans="3:3">
      <c r="C199" s="31"/>
    </row>
    <row r="200" spans="3:3">
      <c r="C200" s="31"/>
    </row>
    <row r="201" spans="3:3">
      <c r="C201" s="31"/>
    </row>
    <row r="202" spans="3:3">
      <c r="C202" s="31"/>
    </row>
    <row r="203" spans="3:3">
      <c r="C203" s="31"/>
    </row>
    <row r="204" spans="3:3">
      <c r="C204" s="31"/>
    </row>
    <row r="205" spans="3:3">
      <c r="C205" s="31"/>
    </row>
    <row r="206" spans="3:3">
      <c r="C206" s="31"/>
    </row>
    <row r="207" spans="3:3">
      <c r="C207" s="31"/>
    </row>
    <row r="208" spans="3:3">
      <c r="C208" s="31"/>
    </row>
    <row r="209" spans="3:3">
      <c r="C209" s="31"/>
    </row>
    <row r="210" spans="3:3">
      <c r="C210" s="31"/>
    </row>
    <row r="211" spans="3:3">
      <c r="C211" s="31"/>
    </row>
    <row r="212" spans="3:3">
      <c r="C212" s="31"/>
    </row>
    <row r="213" spans="3:3">
      <c r="C213" s="31"/>
    </row>
    <row r="214" spans="3:3">
      <c r="C214" s="31"/>
    </row>
    <row r="215" spans="3:3">
      <c r="C215" s="31"/>
    </row>
    <row r="216" spans="3:3">
      <c r="C216" s="31"/>
    </row>
    <row r="217" spans="3:3">
      <c r="C217" s="31"/>
    </row>
    <row r="218" spans="3:3">
      <c r="C218" s="31"/>
    </row>
    <row r="219" spans="3:3">
      <c r="C219" s="31"/>
    </row>
    <row r="220" spans="3:3">
      <c r="C220" s="31"/>
    </row>
    <row r="221" spans="3:3">
      <c r="C221" s="31"/>
    </row>
    <row r="222" spans="3:3">
      <c r="C222" s="31"/>
    </row>
    <row r="223" spans="3:3">
      <c r="C223" s="31"/>
    </row>
    <row r="224" spans="3:3">
      <c r="C224" s="31"/>
    </row>
    <row r="225" spans="3:3">
      <c r="C225" s="31"/>
    </row>
    <row r="226" spans="3:3">
      <c r="C226" s="31"/>
    </row>
    <row r="227" spans="3:3">
      <c r="C227" s="31"/>
    </row>
    <row r="228" spans="3:3">
      <c r="C228" s="31"/>
    </row>
    <row r="229" spans="3:3">
      <c r="C229" s="31"/>
    </row>
    <row r="230" spans="3:3">
      <c r="C230" s="31"/>
    </row>
    <row r="231" spans="3:3">
      <c r="C231" s="31"/>
    </row>
    <row r="232" spans="3:3">
      <c r="C232" s="31"/>
    </row>
    <row r="233" spans="3:3">
      <c r="C233" s="31"/>
    </row>
    <row r="234" spans="3:3">
      <c r="C234" s="31"/>
    </row>
    <row r="235" spans="3:3">
      <c r="C235" s="31"/>
    </row>
    <row r="236" spans="3:3">
      <c r="C236" s="31"/>
    </row>
    <row r="237" spans="3:3">
      <c r="C237" s="31"/>
    </row>
    <row r="238" spans="3:3">
      <c r="C238" s="31"/>
    </row>
    <row r="239" spans="3:3">
      <c r="C239" s="31"/>
    </row>
    <row r="240" spans="3:3">
      <c r="C240" s="31"/>
    </row>
    <row r="241" spans="3:3">
      <c r="C241" s="31"/>
    </row>
    <row r="242" spans="3:3">
      <c r="C242" s="31"/>
    </row>
    <row r="243" spans="3:3">
      <c r="C243" s="31"/>
    </row>
    <row r="244" spans="3:3">
      <c r="C244" s="31"/>
    </row>
    <row r="245" spans="3:3">
      <c r="C245" s="31"/>
    </row>
    <row r="246" spans="3:3">
      <c r="C246" s="31"/>
    </row>
    <row r="247" spans="3:3">
      <c r="C247" s="31"/>
    </row>
    <row r="248" spans="3:3">
      <c r="C248" s="31"/>
    </row>
    <row r="249" spans="3:3">
      <c r="C249" s="31"/>
    </row>
    <row r="250" spans="3:3">
      <c r="C250" s="31"/>
    </row>
    <row r="251" spans="3:3">
      <c r="C251" s="31"/>
    </row>
    <row r="252" spans="3:3">
      <c r="C252" s="31"/>
    </row>
    <row r="253" spans="3:3">
      <c r="C253" s="31"/>
    </row>
    <row r="254" spans="3:3">
      <c r="C254" s="31"/>
    </row>
    <row r="255" spans="3:3">
      <c r="C255" s="31"/>
    </row>
    <row r="256" spans="3:3">
      <c r="C256" s="31"/>
    </row>
    <row r="257" spans="3:3">
      <c r="C257" s="31"/>
    </row>
    <row r="258" spans="3:3">
      <c r="C258" s="31"/>
    </row>
    <row r="259" spans="3:3">
      <c r="C259" s="31"/>
    </row>
    <row r="260" spans="3:3">
      <c r="C260" s="31"/>
    </row>
    <row r="261" spans="3:3">
      <c r="C261" s="31"/>
    </row>
    <row r="262" spans="3:3">
      <c r="C262" s="31"/>
    </row>
    <row r="263" spans="3:3">
      <c r="C263" s="31"/>
    </row>
    <row r="264" spans="3:3">
      <c r="C264" s="31"/>
    </row>
    <row r="265" spans="3:3">
      <c r="C265" s="31"/>
    </row>
    <row r="266" spans="3:3">
      <c r="C266" s="31"/>
    </row>
    <row r="267" spans="3:3">
      <c r="C267" s="31"/>
    </row>
    <row r="268" spans="3:3">
      <c r="C268" s="31"/>
    </row>
    <row r="269" spans="3:3">
      <c r="C269" s="31"/>
    </row>
    <row r="270" spans="3:3">
      <c r="C270" s="31"/>
    </row>
    <row r="271" spans="3:3">
      <c r="C271" s="31"/>
    </row>
    <row r="272" spans="3:3">
      <c r="C272" s="31"/>
    </row>
    <row r="273" spans="3:3">
      <c r="C273" s="31"/>
    </row>
    <row r="274" spans="3:3">
      <c r="C274" s="31"/>
    </row>
    <row r="275" spans="3:3">
      <c r="C275" s="31"/>
    </row>
    <row r="276" spans="3:3">
      <c r="C276" s="31"/>
    </row>
    <row r="277" spans="3:3">
      <c r="C277" s="31"/>
    </row>
    <row r="278" spans="3:3">
      <c r="C278" s="31"/>
    </row>
    <row r="279" spans="3:3">
      <c r="C279" s="31"/>
    </row>
    <row r="280" spans="3:3">
      <c r="C280" s="31"/>
    </row>
    <row r="281" spans="3:3">
      <c r="C281" s="31"/>
    </row>
    <row r="282" spans="3:3">
      <c r="C282" s="31"/>
    </row>
    <row r="283" spans="3:3">
      <c r="C283" s="31"/>
    </row>
    <row r="284" spans="3:3">
      <c r="C284" s="31"/>
    </row>
    <row r="285" spans="3:3">
      <c r="C285" s="31"/>
    </row>
    <row r="286" spans="3:3">
      <c r="C286" s="31"/>
    </row>
    <row r="287" spans="3:3">
      <c r="C287" s="31"/>
    </row>
    <row r="288" spans="3:3">
      <c r="C288" s="31"/>
    </row>
    <row r="289" spans="3:3">
      <c r="C289" s="31"/>
    </row>
    <row r="290" spans="3:3">
      <c r="C290" s="31"/>
    </row>
    <row r="291" spans="3:3">
      <c r="C291" s="31"/>
    </row>
    <row r="292" spans="3:3">
      <c r="C292" s="31"/>
    </row>
    <row r="293" spans="3:3">
      <c r="C293" s="31"/>
    </row>
    <row r="294" spans="3:3">
      <c r="C294" s="31"/>
    </row>
    <row r="295" spans="3:3">
      <c r="C295" s="31"/>
    </row>
    <row r="296" spans="3:3">
      <c r="C296" s="31"/>
    </row>
    <row r="297" spans="3:3">
      <c r="C297" s="31"/>
    </row>
    <row r="298" spans="3:3">
      <c r="C298" s="31"/>
    </row>
    <row r="299" spans="3:3">
      <c r="C299" s="31"/>
    </row>
    <row r="300" spans="3:3">
      <c r="C300" s="31"/>
    </row>
    <row r="301" spans="3:3">
      <c r="C301" s="31"/>
    </row>
    <row r="302" spans="3:3">
      <c r="C302" s="31"/>
    </row>
    <row r="303" spans="3:3">
      <c r="C303" s="31"/>
    </row>
    <row r="304" spans="3:3">
      <c r="C304" s="31"/>
    </row>
    <row r="305" spans="3:3">
      <c r="C305" s="31"/>
    </row>
    <row r="306" spans="3:3">
      <c r="C306" s="31"/>
    </row>
    <row r="307" spans="3:3">
      <c r="C307" s="31"/>
    </row>
    <row r="308" spans="3:3">
      <c r="C308" s="31"/>
    </row>
    <row r="309" spans="3:3">
      <c r="C309" s="31"/>
    </row>
    <row r="310" spans="3:3">
      <c r="C310" s="31"/>
    </row>
    <row r="311" spans="3:3">
      <c r="C311" s="31"/>
    </row>
    <row r="312" spans="3:3">
      <c r="C312" s="31"/>
    </row>
    <row r="313" spans="3:3">
      <c r="C313" s="31"/>
    </row>
    <row r="314" spans="3:3">
      <c r="C314" s="31"/>
    </row>
    <row r="315" spans="3:3">
      <c r="C315" s="31"/>
    </row>
    <row r="316" spans="3:3">
      <c r="C316" s="31"/>
    </row>
    <row r="317" spans="3:3">
      <c r="C317" s="31"/>
    </row>
    <row r="318" spans="3:3">
      <c r="C318" s="31"/>
    </row>
    <row r="319" spans="3:3">
      <c r="C319" s="31"/>
    </row>
    <row r="320" spans="3:3">
      <c r="C320" s="31"/>
    </row>
    <row r="321" spans="3:3">
      <c r="C321" s="31"/>
    </row>
    <row r="322" spans="3:3">
      <c r="C322" s="31"/>
    </row>
    <row r="323" spans="3:3">
      <c r="C323" s="31"/>
    </row>
    <row r="324" spans="3:3">
      <c r="C324" s="31"/>
    </row>
    <row r="325" spans="3:3">
      <c r="C325" s="31"/>
    </row>
    <row r="326" spans="3:3">
      <c r="C326" s="31"/>
    </row>
    <row r="327" spans="3:3">
      <c r="C327" s="31"/>
    </row>
    <row r="328" spans="3:3">
      <c r="C328" s="31"/>
    </row>
    <row r="329" spans="3:3">
      <c r="C329" s="31"/>
    </row>
    <row r="330" spans="3:3">
      <c r="C330" s="31"/>
    </row>
    <row r="331" spans="3:3">
      <c r="C331" s="31"/>
    </row>
    <row r="332" spans="3:3">
      <c r="C332" s="31"/>
    </row>
    <row r="333" spans="3:3">
      <c r="C333" s="31"/>
    </row>
    <row r="334" spans="3:3">
      <c r="C334" s="31"/>
    </row>
    <row r="335" spans="3:3">
      <c r="C335" s="31"/>
    </row>
    <row r="336" spans="3:3">
      <c r="C336" s="31"/>
    </row>
    <row r="337" spans="3:3">
      <c r="C337" s="31"/>
    </row>
    <row r="338" spans="3:3">
      <c r="C338" s="31"/>
    </row>
    <row r="339" spans="3:3">
      <c r="C339" s="31"/>
    </row>
    <row r="340" spans="3:3">
      <c r="C340" s="31"/>
    </row>
    <row r="341" spans="3:3">
      <c r="C341" s="31"/>
    </row>
    <row r="342" spans="3:3">
      <c r="C342" s="31"/>
    </row>
    <row r="343" spans="3:3">
      <c r="C343" s="31"/>
    </row>
    <row r="344" spans="3:3">
      <c r="C344" s="31"/>
    </row>
    <row r="345" spans="3:3">
      <c r="C345" s="31"/>
    </row>
    <row r="346" spans="3:3">
      <c r="C346" s="31"/>
    </row>
    <row r="347" spans="3:3">
      <c r="C347" s="31"/>
    </row>
    <row r="348" spans="3:3">
      <c r="C348" s="31"/>
    </row>
    <row r="349" spans="3:3">
      <c r="C349" s="31"/>
    </row>
    <row r="350" spans="3:3">
      <c r="C350" s="31"/>
    </row>
    <row r="351" spans="3:3">
      <c r="C351" s="31"/>
    </row>
    <row r="352" spans="3:3">
      <c r="C352" s="31"/>
    </row>
    <row r="353" spans="3:3">
      <c r="C353" s="31"/>
    </row>
    <row r="354" spans="3:3">
      <c r="C354" s="31"/>
    </row>
    <row r="355" spans="3:3">
      <c r="C355" s="31"/>
    </row>
    <row r="356" spans="3:3">
      <c r="C356" s="31"/>
    </row>
    <row r="357" spans="3:3">
      <c r="C357" s="31"/>
    </row>
    <row r="358" spans="3:3">
      <c r="C358" s="31"/>
    </row>
    <row r="359" spans="3:3">
      <c r="C359" s="31"/>
    </row>
    <row r="360" spans="3:3">
      <c r="C360" s="31"/>
    </row>
    <row r="361" spans="3:3">
      <c r="C361" s="31"/>
    </row>
    <row r="362" spans="3:3">
      <c r="C362" s="31"/>
    </row>
    <row r="363" spans="3:3">
      <c r="C363" s="31"/>
    </row>
    <row r="364" spans="3:3">
      <c r="C364" s="31"/>
    </row>
    <row r="365" spans="3:3">
      <c r="C365" s="31"/>
    </row>
    <row r="366" spans="3:3">
      <c r="C366" s="31"/>
    </row>
    <row r="367" spans="3:3">
      <c r="C367" s="31"/>
    </row>
    <row r="368" spans="3:3">
      <c r="C368" s="31"/>
    </row>
    <row r="369" spans="3:3">
      <c r="C369" s="31"/>
    </row>
    <row r="370" spans="3:3">
      <c r="C370" s="31"/>
    </row>
    <row r="371" spans="3:3">
      <c r="C371" s="31"/>
    </row>
    <row r="372" spans="3:3">
      <c r="C372" s="31"/>
    </row>
    <row r="373" spans="3:3">
      <c r="C373" s="31"/>
    </row>
    <row r="374" spans="3:3">
      <c r="C374" s="31"/>
    </row>
    <row r="375" spans="3:3">
      <c r="C375" s="31"/>
    </row>
    <row r="376" spans="3:3">
      <c r="C376" s="31"/>
    </row>
    <row r="377" spans="3:3">
      <c r="C377" s="31"/>
    </row>
    <row r="378" spans="3:3">
      <c r="C378" s="31"/>
    </row>
    <row r="379" spans="3:3">
      <c r="C379" s="31"/>
    </row>
    <row r="380" spans="3:3">
      <c r="C380" s="31"/>
    </row>
    <row r="381" spans="3:3">
      <c r="C381" s="31"/>
    </row>
    <row r="382" spans="3:3">
      <c r="C382" s="31"/>
    </row>
    <row r="383" spans="3:3">
      <c r="C383" s="31"/>
    </row>
    <row r="384" spans="3:3">
      <c r="C384" s="31"/>
    </row>
    <row r="385" spans="3:3">
      <c r="C385" s="31"/>
    </row>
    <row r="386" spans="3:3">
      <c r="C386" s="31"/>
    </row>
    <row r="387" spans="3:3">
      <c r="C387" s="31"/>
    </row>
    <row r="388" spans="3:3">
      <c r="C388" s="31"/>
    </row>
    <row r="389" spans="3:3">
      <c r="C389" s="31"/>
    </row>
    <row r="390" spans="3:3">
      <c r="C390" s="31"/>
    </row>
    <row r="391" spans="3:3">
      <c r="C391" s="31"/>
    </row>
    <row r="392" spans="3:3">
      <c r="C392" s="31"/>
    </row>
    <row r="393" spans="3:3">
      <c r="C393" s="31"/>
    </row>
    <row r="394" spans="3:3">
      <c r="C394" s="31"/>
    </row>
    <row r="395" spans="3:3">
      <c r="C395" s="31"/>
    </row>
    <row r="396" spans="3:3">
      <c r="C396" s="31"/>
    </row>
    <row r="397" spans="3:3">
      <c r="C397" s="31"/>
    </row>
    <row r="398" spans="3:3">
      <c r="C398" s="31"/>
    </row>
    <row r="399" spans="3:3">
      <c r="C399" s="31"/>
    </row>
    <row r="400" spans="3:3">
      <c r="C400" s="31"/>
    </row>
    <row r="401" spans="3:3">
      <c r="C401" s="31"/>
    </row>
    <row r="402" spans="3:3">
      <c r="C402" s="31"/>
    </row>
    <row r="403" spans="3:3">
      <c r="C403" s="31"/>
    </row>
    <row r="404" spans="3:3">
      <c r="C404" s="31"/>
    </row>
    <row r="405" spans="3:3">
      <c r="C405" s="31"/>
    </row>
    <row r="406" spans="3:3">
      <c r="C406" s="31"/>
    </row>
    <row r="407" spans="3:3">
      <c r="C407" s="31"/>
    </row>
    <row r="408" spans="3:3">
      <c r="C408" s="31"/>
    </row>
    <row r="409" spans="3:3">
      <c r="C409" s="31"/>
    </row>
    <row r="410" spans="3:3">
      <c r="C410" s="31"/>
    </row>
    <row r="411" spans="3:3">
      <c r="C411" s="31"/>
    </row>
    <row r="412" spans="3:3">
      <c r="C412" s="31"/>
    </row>
    <row r="413" spans="3:3">
      <c r="C413" s="31"/>
    </row>
    <row r="414" spans="3:3">
      <c r="C414" s="31"/>
    </row>
    <row r="415" spans="3:3">
      <c r="C415" s="31"/>
    </row>
    <row r="416" spans="3:3">
      <c r="C416" s="31"/>
    </row>
    <row r="417" spans="3:3">
      <c r="C417" s="31"/>
    </row>
    <row r="418" spans="3:3">
      <c r="C418" s="31"/>
    </row>
    <row r="419" spans="3:3">
      <c r="C419" s="31"/>
    </row>
    <row r="420" spans="3:3">
      <c r="C420" s="31"/>
    </row>
    <row r="421" spans="3:3">
      <c r="C421" s="31"/>
    </row>
    <row r="422" spans="3:3">
      <c r="C422" s="31"/>
    </row>
    <row r="423" spans="3:3">
      <c r="C423" s="31"/>
    </row>
    <row r="424" spans="3:3">
      <c r="C424" s="31"/>
    </row>
    <row r="425" spans="3:3">
      <c r="C425" s="31"/>
    </row>
    <row r="426" spans="3:3">
      <c r="C426" s="31"/>
    </row>
    <row r="427" spans="3:3">
      <c r="C427" s="31"/>
    </row>
    <row r="428" spans="3:3">
      <c r="C428" s="31"/>
    </row>
    <row r="429" spans="3:3">
      <c r="C429" s="31"/>
    </row>
    <row r="430" spans="3:3">
      <c r="C430" s="31"/>
    </row>
    <row r="431" spans="3:3">
      <c r="C431" s="31"/>
    </row>
    <row r="432" spans="3:3">
      <c r="C432" s="31"/>
    </row>
    <row r="433" spans="3:3">
      <c r="C433" s="31"/>
    </row>
    <row r="434" spans="3:3">
      <c r="C434" s="31"/>
    </row>
    <row r="435" spans="3:3">
      <c r="C435" s="31"/>
    </row>
    <row r="436" spans="3:3">
      <c r="C436" s="31"/>
    </row>
    <row r="437" spans="3:3">
      <c r="C437" s="31"/>
    </row>
    <row r="438" spans="3:3">
      <c r="C438" s="31"/>
    </row>
    <row r="439" spans="3:3">
      <c r="C439" s="31"/>
    </row>
    <row r="440" spans="3:3">
      <c r="C440" s="31"/>
    </row>
    <row r="441" spans="3:3">
      <c r="C441" s="31"/>
    </row>
    <row r="442" spans="3:3">
      <c r="C442" s="31"/>
    </row>
    <row r="443" spans="3:3">
      <c r="C443" s="31"/>
    </row>
    <row r="444" spans="3:3">
      <c r="C444" s="31"/>
    </row>
    <row r="445" spans="3:3">
      <c r="C445" s="31"/>
    </row>
    <row r="446" spans="3:3">
      <c r="C446" s="31"/>
    </row>
    <row r="447" spans="3:3">
      <c r="C447" s="31"/>
    </row>
    <row r="448" spans="3:3">
      <c r="C448" s="31"/>
    </row>
    <row r="449" spans="3:3">
      <c r="C449" s="31"/>
    </row>
    <row r="450" spans="3:3">
      <c r="C450" s="31"/>
    </row>
    <row r="451" spans="3:3">
      <c r="C451" s="31"/>
    </row>
    <row r="452" spans="3:3">
      <c r="C452" s="31"/>
    </row>
    <row r="453" spans="3:3">
      <c r="C453" s="31"/>
    </row>
    <row r="454" spans="3:3">
      <c r="C454" s="31"/>
    </row>
    <row r="455" spans="3:3">
      <c r="C455" s="31"/>
    </row>
    <row r="456" spans="3:3">
      <c r="C456" s="31"/>
    </row>
    <row r="457" spans="3:3">
      <c r="C457" s="31"/>
    </row>
    <row r="458" spans="3:3">
      <c r="C458" s="31"/>
    </row>
    <row r="459" spans="3:3">
      <c r="C459" s="31"/>
    </row>
    <row r="460" spans="3:3">
      <c r="C460" s="31"/>
    </row>
    <row r="461" spans="3:3">
      <c r="C461" s="31"/>
    </row>
    <row r="462" spans="3:3">
      <c r="C462" s="31"/>
    </row>
    <row r="463" spans="3:3">
      <c r="C463" s="31"/>
    </row>
    <row r="464" spans="3:3">
      <c r="C464" s="31"/>
    </row>
    <row r="465" spans="3:3">
      <c r="C465" s="31"/>
    </row>
    <row r="466" spans="3:3">
      <c r="C466" s="31"/>
    </row>
    <row r="467" spans="3:3">
      <c r="C467" s="31"/>
    </row>
    <row r="468" spans="3:3">
      <c r="C468" s="31"/>
    </row>
    <row r="469" spans="3:3">
      <c r="C469" s="31"/>
    </row>
    <row r="470" spans="3:3">
      <c r="C470" s="31"/>
    </row>
    <row r="471" spans="3:3">
      <c r="C471" s="31"/>
    </row>
    <row r="472" spans="3:3">
      <c r="C472" s="31"/>
    </row>
    <row r="473" spans="3:3">
      <c r="C473" s="31"/>
    </row>
    <row r="474" spans="3:3">
      <c r="C474" s="31"/>
    </row>
    <row r="475" spans="3:3">
      <c r="C475" s="31"/>
    </row>
    <row r="476" spans="3:3">
      <c r="C476" s="31"/>
    </row>
    <row r="477" spans="3:3">
      <c r="C477" s="31"/>
    </row>
    <row r="478" spans="3:3">
      <c r="C478" s="31"/>
    </row>
    <row r="479" spans="3:3">
      <c r="C479" s="31"/>
    </row>
    <row r="480" spans="3:3">
      <c r="C480" s="31"/>
    </row>
    <row r="481" spans="3:3">
      <c r="C481" s="31"/>
    </row>
    <row r="482" spans="3:3">
      <c r="C482" s="31"/>
    </row>
    <row r="483" spans="3:3">
      <c r="C483" s="31"/>
    </row>
    <row r="484" spans="3:3">
      <c r="C484" s="31"/>
    </row>
    <row r="485" spans="3:3">
      <c r="C485" s="31"/>
    </row>
    <row r="486" spans="3:3">
      <c r="C486" s="31"/>
    </row>
    <row r="487" spans="3:3">
      <c r="C487" s="31"/>
    </row>
    <row r="488" spans="3:3">
      <c r="C488" s="31"/>
    </row>
    <row r="489" spans="3:3">
      <c r="C489" s="31"/>
    </row>
    <row r="490" spans="3:3">
      <c r="C490" s="31"/>
    </row>
    <row r="491" spans="3:3">
      <c r="C491" s="31"/>
    </row>
    <row r="492" spans="3:3">
      <c r="C492" s="31"/>
    </row>
    <row r="493" spans="3:3">
      <c r="C493" s="31"/>
    </row>
    <row r="494" spans="3:3">
      <c r="C494" s="31"/>
    </row>
    <row r="495" spans="3:3">
      <c r="C495" s="31"/>
    </row>
    <row r="496" spans="3:3">
      <c r="C496" s="31"/>
    </row>
    <row r="497" spans="3:3">
      <c r="C497" s="31"/>
    </row>
    <row r="498" spans="3:3">
      <c r="C498" s="31"/>
    </row>
    <row r="499" spans="3:3">
      <c r="C499" s="31"/>
    </row>
    <row r="500" spans="3:3">
      <c r="C500" s="31"/>
    </row>
    <row r="501" spans="3:3">
      <c r="C501" s="31"/>
    </row>
    <row r="502" spans="3:3">
      <c r="C502" s="31"/>
    </row>
    <row r="503" spans="3:3">
      <c r="C503" s="31"/>
    </row>
    <row r="504" spans="3:3">
      <c r="C504" s="31"/>
    </row>
    <row r="505" spans="3:3">
      <c r="C505" s="31"/>
    </row>
    <row r="506" spans="3:3">
      <c r="C506" s="31"/>
    </row>
    <row r="507" spans="3:3">
      <c r="C507" s="31"/>
    </row>
    <row r="508" spans="3:3">
      <c r="C508" s="31"/>
    </row>
    <row r="509" spans="3:3">
      <c r="C509" s="31"/>
    </row>
    <row r="510" spans="3:3">
      <c r="C510" s="31"/>
    </row>
    <row r="511" spans="3:3">
      <c r="C511" s="31"/>
    </row>
    <row r="512" spans="3:3">
      <c r="C512" s="31"/>
    </row>
    <row r="513" spans="3:3">
      <c r="C513" s="31"/>
    </row>
    <row r="514" spans="3:3">
      <c r="C514" s="31"/>
    </row>
    <row r="515" spans="3:3">
      <c r="C515" s="31"/>
    </row>
    <row r="516" spans="3:3">
      <c r="C516" s="31"/>
    </row>
    <row r="517" spans="3:3">
      <c r="C517" s="31"/>
    </row>
    <row r="518" spans="3:3">
      <c r="C518" s="31"/>
    </row>
    <row r="519" spans="3:3">
      <c r="C519" s="31"/>
    </row>
    <row r="520" spans="3:3">
      <c r="C520" s="31"/>
    </row>
    <row r="521" spans="3:3">
      <c r="C521" s="31"/>
    </row>
    <row r="522" spans="3:3">
      <c r="C522" s="31"/>
    </row>
    <row r="523" spans="3:3">
      <c r="C523" s="31"/>
    </row>
    <row r="524" spans="3:3">
      <c r="C524" s="31"/>
    </row>
    <row r="525" spans="3:3">
      <c r="C525" s="31"/>
    </row>
    <row r="526" spans="3:3">
      <c r="C526" s="31"/>
    </row>
    <row r="527" spans="3:3">
      <c r="C527" s="31"/>
    </row>
    <row r="528" spans="3:3">
      <c r="C528" s="31"/>
    </row>
    <row r="529" spans="3:3">
      <c r="C529" s="31"/>
    </row>
    <row r="530" spans="3:3">
      <c r="C530" s="31"/>
    </row>
    <row r="531" spans="3:3">
      <c r="C531" s="31"/>
    </row>
    <row r="532" spans="3:3">
      <c r="C532" s="31"/>
    </row>
    <row r="533" spans="3:3">
      <c r="C533" s="31"/>
    </row>
    <row r="534" spans="3:3">
      <c r="C534" s="31"/>
    </row>
    <row r="535" spans="3:3">
      <c r="C535" s="31"/>
    </row>
    <row r="536" spans="3:3">
      <c r="C536" s="31"/>
    </row>
    <row r="537" spans="3:3">
      <c r="C537" s="31"/>
    </row>
    <row r="538" spans="3:3">
      <c r="C538" s="31"/>
    </row>
    <row r="539" spans="3:3">
      <c r="C539" s="31"/>
    </row>
    <row r="540" spans="3:3">
      <c r="C540" s="31"/>
    </row>
    <row r="541" spans="3:3">
      <c r="C541" s="31"/>
    </row>
    <row r="542" spans="3:3">
      <c r="C542" s="31"/>
    </row>
    <row r="543" spans="3:3">
      <c r="C543" s="31"/>
    </row>
    <row r="544" spans="3:3">
      <c r="C544" s="31"/>
    </row>
    <row r="545" spans="3:3">
      <c r="C545" s="31"/>
    </row>
    <row r="546" spans="3:3">
      <c r="C546" s="31"/>
    </row>
    <row r="547" spans="3:3">
      <c r="C547" s="31"/>
    </row>
    <row r="548" spans="3:3">
      <c r="C548" s="31"/>
    </row>
    <row r="549" spans="3:3">
      <c r="C549" s="31"/>
    </row>
    <row r="550" spans="3:3">
      <c r="C550" s="31"/>
    </row>
    <row r="551" spans="3:3">
      <c r="C551" s="31"/>
    </row>
    <row r="552" spans="3:3">
      <c r="C552" s="31"/>
    </row>
    <row r="553" spans="3:3">
      <c r="C553" s="31"/>
    </row>
    <row r="554" spans="3:3">
      <c r="C554" s="31"/>
    </row>
    <row r="555" spans="3:3">
      <c r="C555" s="31"/>
    </row>
    <row r="556" spans="3:3">
      <c r="C556" s="31"/>
    </row>
    <row r="557" spans="3:3">
      <c r="C557" s="31"/>
    </row>
    <row r="558" spans="3:3">
      <c r="C558" s="31"/>
    </row>
    <row r="559" spans="3:3">
      <c r="C559" s="31"/>
    </row>
    <row r="560" spans="3:3">
      <c r="C560" s="31"/>
    </row>
    <row r="561" spans="3:3">
      <c r="C561" s="31"/>
    </row>
    <row r="562" spans="3:3">
      <c r="C562" s="31"/>
    </row>
    <row r="563" spans="3:3">
      <c r="C563" s="31"/>
    </row>
    <row r="564" spans="3:3">
      <c r="C564" s="31"/>
    </row>
    <row r="565" spans="3:3">
      <c r="C565" s="31"/>
    </row>
    <row r="566" spans="3:3">
      <c r="C566" s="31"/>
    </row>
    <row r="567" spans="3:3">
      <c r="C567" s="31"/>
    </row>
    <row r="568" spans="3:3">
      <c r="C568" s="31"/>
    </row>
    <row r="569" spans="3:3">
      <c r="C569" s="31"/>
    </row>
    <row r="570" spans="3:3">
      <c r="C570" s="31"/>
    </row>
    <row r="571" spans="3:3">
      <c r="C571" s="31"/>
    </row>
    <row r="572" spans="3:3">
      <c r="C572" s="31"/>
    </row>
    <row r="573" spans="3:3">
      <c r="C573" s="31"/>
    </row>
    <row r="574" spans="3:3">
      <c r="C574" s="31"/>
    </row>
    <row r="575" spans="3:3">
      <c r="C575" s="31"/>
    </row>
    <row r="576" spans="3:3">
      <c r="C576" s="31"/>
    </row>
    <row r="577" spans="3:3">
      <c r="C577" s="31"/>
    </row>
    <row r="578" spans="3:3">
      <c r="C578" s="31"/>
    </row>
    <row r="579" spans="3:3">
      <c r="C579" s="31"/>
    </row>
    <row r="580" spans="3:3">
      <c r="C580" s="31"/>
    </row>
    <row r="581" spans="3:3">
      <c r="C581" s="31"/>
    </row>
    <row r="582" spans="3:3">
      <c r="C582" s="31"/>
    </row>
    <row r="583" spans="3:3">
      <c r="C583" s="31"/>
    </row>
    <row r="584" spans="3:3">
      <c r="C584" s="31"/>
    </row>
    <row r="585" spans="3:3">
      <c r="C585" s="31"/>
    </row>
    <row r="586" spans="3:3">
      <c r="C586" s="31"/>
    </row>
    <row r="587" spans="3:3">
      <c r="C587" s="31"/>
    </row>
    <row r="588" spans="3:3">
      <c r="C588" s="31"/>
    </row>
    <row r="589" spans="3:3">
      <c r="C589" s="31"/>
    </row>
    <row r="590" spans="3:3">
      <c r="C590" s="31"/>
    </row>
    <row r="591" spans="3:3">
      <c r="C591" s="31"/>
    </row>
    <row r="592" spans="3:3">
      <c r="C592" s="31"/>
    </row>
    <row r="593" spans="3:3">
      <c r="C593" s="31"/>
    </row>
    <row r="594" spans="3:3">
      <c r="C594" s="31"/>
    </row>
    <row r="595" spans="3:3">
      <c r="C595" s="31"/>
    </row>
    <row r="596" spans="3:3">
      <c r="C596" s="31"/>
    </row>
    <row r="597" spans="3:3">
      <c r="C597" s="31"/>
    </row>
    <row r="598" spans="3:3">
      <c r="C598" s="31"/>
    </row>
    <row r="599" spans="3:3">
      <c r="C599" s="31"/>
    </row>
    <row r="600" spans="3:3">
      <c r="C600" s="31"/>
    </row>
    <row r="601" spans="3:3">
      <c r="C601" s="31"/>
    </row>
    <row r="602" spans="3:3">
      <c r="C602" s="31"/>
    </row>
    <row r="603" spans="3:3">
      <c r="C603" s="31"/>
    </row>
    <row r="604" spans="3:3">
      <c r="C604" s="31"/>
    </row>
    <row r="605" spans="3:3">
      <c r="C605" s="31"/>
    </row>
    <row r="606" spans="3:3">
      <c r="C606" s="31"/>
    </row>
    <row r="607" spans="3:3">
      <c r="C607" s="31"/>
    </row>
    <row r="608" spans="3:3">
      <c r="C608" s="31"/>
    </row>
    <row r="609" spans="3:3">
      <c r="C609" s="31"/>
    </row>
    <row r="610" spans="3:3">
      <c r="C610" s="31"/>
    </row>
    <row r="611" spans="3:3">
      <c r="C611" s="31"/>
    </row>
    <row r="612" spans="3:3">
      <c r="C612" s="31"/>
    </row>
    <row r="613" spans="3:3">
      <c r="C613" s="31"/>
    </row>
    <row r="614" spans="3:3">
      <c r="C614" s="31"/>
    </row>
    <row r="615" spans="3:3">
      <c r="C615" s="31"/>
    </row>
    <row r="616" spans="3:3">
      <c r="C616" s="31"/>
    </row>
    <row r="617" spans="3:3">
      <c r="C617" s="31"/>
    </row>
    <row r="618" spans="3:3">
      <c r="C618" s="31"/>
    </row>
    <row r="619" spans="3:3">
      <c r="C619" s="31"/>
    </row>
    <row r="620" spans="3:3">
      <c r="C620" s="31"/>
    </row>
    <row r="621" spans="3:3">
      <c r="C621" s="31"/>
    </row>
    <row r="622" spans="3:3">
      <c r="C622" s="31"/>
    </row>
    <row r="623" spans="3:3">
      <c r="C623" s="31"/>
    </row>
    <row r="624" spans="3:3">
      <c r="C624" s="31"/>
    </row>
    <row r="625" spans="3:3">
      <c r="C625" s="31"/>
    </row>
    <row r="626" spans="3:3">
      <c r="C626" s="31"/>
    </row>
    <row r="627" spans="3:3">
      <c r="C627" s="31"/>
    </row>
    <row r="628" spans="3:3">
      <c r="C628" s="31"/>
    </row>
    <row r="629" spans="3:3">
      <c r="C629" s="31"/>
    </row>
    <row r="630" spans="3:3">
      <c r="C630" s="31"/>
    </row>
    <row r="631" spans="3:3">
      <c r="C631" s="31"/>
    </row>
    <row r="632" spans="3:3">
      <c r="C632" s="31"/>
    </row>
    <row r="633" spans="3:3">
      <c r="C633" s="31"/>
    </row>
    <row r="634" spans="3:3">
      <c r="C634" s="31"/>
    </row>
    <row r="635" spans="3:3">
      <c r="C635" s="31"/>
    </row>
    <row r="636" spans="3:3">
      <c r="C636" s="31"/>
    </row>
    <row r="637" spans="3:3">
      <c r="C637" s="31"/>
    </row>
    <row r="638" spans="3:3">
      <c r="C638" s="31"/>
    </row>
    <row r="639" spans="3:3">
      <c r="C639" s="31"/>
    </row>
    <row r="640" spans="3:3">
      <c r="C640" s="31"/>
    </row>
    <row r="641" spans="3:3">
      <c r="C641" s="31"/>
    </row>
    <row r="642" spans="3:3">
      <c r="C642" s="31"/>
    </row>
    <row r="643" spans="3:3">
      <c r="C643" s="31"/>
    </row>
    <row r="644" spans="3:3">
      <c r="C644" s="31"/>
    </row>
    <row r="645" spans="3:3">
      <c r="C645" s="31"/>
    </row>
    <row r="646" spans="3:3">
      <c r="C646" s="31"/>
    </row>
    <row r="647" spans="3:3">
      <c r="C647" s="31"/>
    </row>
    <row r="648" spans="3:3">
      <c r="C648" s="31"/>
    </row>
    <row r="649" spans="3:3">
      <c r="C649" s="31"/>
    </row>
    <row r="650" spans="3:3">
      <c r="C650" s="31"/>
    </row>
    <row r="651" spans="3:3">
      <c r="C651" s="31"/>
    </row>
    <row r="652" spans="3:3">
      <c r="C652" s="31"/>
    </row>
    <row r="653" spans="3:3">
      <c r="C653" s="31"/>
    </row>
    <row r="654" spans="3:3">
      <c r="C654" s="31"/>
    </row>
    <row r="655" spans="3:3">
      <c r="C655" s="31"/>
    </row>
    <row r="656" spans="3:3">
      <c r="C656" s="31"/>
    </row>
    <row r="657" spans="3:3">
      <c r="C657" s="31"/>
    </row>
    <row r="658" spans="3:3">
      <c r="C658" s="31"/>
    </row>
    <row r="659" spans="3:3">
      <c r="C659" s="31"/>
    </row>
    <row r="660" spans="3:3">
      <c r="C660" s="31"/>
    </row>
    <row r="661" spans="3:3">
      <c r="C661" s="31"/>
    </row>
    <row r="662" spans="3:3">
      <c r="C662" s="31"/>
    </row>
    <row r="663" spans="3:3">
      <c r="C663" s="31"/>
    </row>
    <row r="664" spans="3:3">
      <c r="C664" s="31"/>
    </row>
    <row r="665" spans="3:3">
      <c r="C665" s="31"/>
    </row>
    <row r="666" spans="3:3">
      <c r="C666" s="31"/>
    </row>
    <row r="667" spans="3:3">
      <c r="C667" s="31"/>
    </row>
    <row r="668" spans="3:3">
      <c r="C668" s="31"/>
    </row>
    <row r="669" spans="3:3">
      <c r="C669" s="31"/>
    </row>
    <row r="670" spans="3:3">
      <c r="C670" s="31"/>
    </row>
    <row r="671" spans="3:3">
      <c r="C671" s="31"/>
    </row>
    <row r="672" spans="3:3">
      <c r="C672" s="31"/>
    </row>
    <row r="673" spans="3:3">
      <c r="C673" s="31"/>
    </row>
    <row r="674" spans="3:3">
      <c r="C674" s="31"/>
    </row>
    <row r="675" spans="3:3">
      <c r="C675" s="31"/>
    </row>
    <row r="676" spans="3:3">
      <c r="C676" s="31"/>
    </row>
    <row r="677" spans="3:3">
      <c r="C677" s="31"/>
    </row>
    <row r="678" spans="3:3">
      <c r="C678" s="31"/>
    </row>
    <row r="679" spans="3:3">
      <c r="C679" s="31"/>
    </row>
    <row r="680" spans="3:3">
      <c r="C680" s="31"/>
    </row>
    <row r="681" spans="3:3">
      <c r="C681" s="31"/>
    </row>
    <row r="682" spans="3:3">
      <c r="C682" s="31"/>
    </row>
    <row r="683" spans="3:3">
      <c r="C683" s="31"/>
    </row>
    <row r="684" spans="3:3">
      <c r="C684" s="31"/>
    </row>
    <row r="685" spans="3:3">
      <c r="C685" s="31"/>
    </row>
    <row r="686" spans="3:3">
      <c r="C686" s="31"/>
    </row>
    <row r="687" spans="3:3">
      <c r="C687" s="31"/>
    </row>
    <row r="688" spans="3:3">
      <c r="C688" s="31"/>
    </row>
    <row r="689" spans="3:3">
      <c r="C689" s="31"/>
    </row>
    <row r="690" spans="3:3">
      <c r="C690" s="31"/>
    </row>
    <row r="691" spans="3:3">
      <c r="C691" s="31"/>
    </row>
    <row r="692" spans="3:3">
      <c r="C692" s="31"/>
    </row>
    <row r="693" spans="3:3">
      <c r="C693" s="31"/>
    </row>
    <row r="694" spans="3:3">
      <c r="C694" s="31"/>
    </row>
    <row r="695" spans="3:3">
      <c r="C695" s="31"/>
    </row>
    <row r="696" spans="3:3">
      <c r="C696" s="31"/>
    </row>
    <row r="697" spans="3:3">
      <c r="C697" s="31"/>
    </row>
    <row r="698" spans="3:3">
      <c r="C698" s="31"/>
    </row>
    <row r="699" spans="3:3">
      <c r="C699" s="31"/>
    </row>
    <row r="700" spans="3:3">
      <c r="C700" s="31"/>
    </row>
    <row r="701" spans="3:3">
      <c r="C701" s="31"/>
    </row>
    <row r="702" spans="3:3">
      <c r="C702" s="31"/>
    </row>
    <row r="703" spans="3:3">
      <c r="C703" s="31"/>
    </row>
    <row r="704" spans="3:3">
      <c r="C704" s="31"/>
    </row>
    <row r="705" spans="3:3">
      <c r="C705" s="31"/>
    </row>
    <row r="706" spans="3:3">
      <c r="C706" s="31"/>
    </row>
    <row r="707" spans="3:3">
      <c r="C707" s="31"/>
    </row>
    <row r="708" spans="3:3">
      <c r="C708" s="31"/>
    </row>
    <row r="709" spans="3:3">
      <c r="C709" s="31"/>
    </row>
    <row r="710" spans="3:3">
      <c r="C710" s="31"/>
    </row>
    <row r="711" spans="3:3">
      <c r="C711" s="31"/>
    </row>
    <row r="712" spans="3:3">
      <c r="C712" s="31"/>
    </row>
    <row r="713" spans="3:3">
      <c r="C713" s="31"/>
    </row>
    <row r="714" spans="3:3">
      <c r="C714" s="31"/>
    </row>
    <row r="715" spans="3:3">
      <c r="C715" s="31"/>
    </row>
    <row r="716" spans="3:3">
      <c r="C716" s="31"/>
    </row>
    <row r="717" spans="3:3">
      <c r="C717" s="31"/>
    </row>
    <row r="718" spans="3:3">
      <c r="C718" s="31"/>
    </row>
    <row r="719" spans="3:3">
      <c r="C719" s="31"/>
    </row>
    <row r="720" spans="3:3">
      <c r="C720" s="31"/>
    </row>
    <row r="721" spans="3:3">
      <c r="C721" s="31"/>
    </row>
    <row r="722" spans="3:3">
      <c r="C722" s="31"/>
    </row>
    <row r="723" spans="3:3">
      <c r="C723" s="31"/>
    </row>
    <row r="724" spans="3:3">
      <c r="C724" s="31"/>
    </row>
    <row r="725" spans="3:3">
      <c r="C725" s="31"/>
    </row>
    <row r="726" spans="3:3">
      <c r="C726" s="31"/>
    </row>
    <row r="727" spans="3:3">
      <c r="C727" s="31"/>
    </row>
    <row r="728" spans="3:3">
      <c r="C728" s="31"/>
    </row>
    <row r="729" spans="3:3">
      <c r="C729" s="31"/>
    </row>
    <row r="730" spans="3:3">
      <c r="C730" s="31"/>
    </row>
    <row r="731" spans="3:3">
      <c r="C731" s="31"/>
    </row>
    <row r="732" spans="3:3">
      <c r="C732" s="31"/>
    </row>
    <row r="733" spans="3:3">
      <c r="C733" s="31"/>
    </row>
    <row r="734" spans="3:3">
      <c r="C734" s="31"/>
    </row>
    <row r="735" spans="3:3">
      <c r="C735" s="31"/>
    </row>
    <row r="736" spans="3:3">
      <c r="C736" s="31"/>
    </row>
    <row r="737" spans="3:3">
      <c r="C737" s="31"/>
    </row>
    <row r="738" spans="3:3">
      <c r="C738" s="31"/>
    </row>
    <row r="739" spans="3:3">
      <c r="C739" s="31"/>
    </row>
    <row r="740" spans="3:3">
      <c r="C740" s="31"/>
    </row>
    <row r="741" spans="3:3">
      <c r="C741" s="31"/>
    </row>
    <row r="742" spans="3:3">
      <c r="C742" s="31"/>
    </row>
    <row r="743" spans="3:3">
      <c r="C743" s="31"/>
    </row>
    <row r="744" spans="3:3">
      <c r="C744" s="31"/>
    </row>
    <row r="745" spans="3:3">
      <c r="C745" s="31"/>
    </row>
    <row r="746" spans="3:3">
      <c r="C746" s="31"/>
    </row>
    <row r="747" spans="3:3">
      <c r="C747" s="31"/>
    </row>
    <row r="748" spans="3:3">
      <c r="C748" s="31"/>
    </row>
    <row r="749" spans="3:3">
      <c r="C749" s="31"/>
    </row>
    <row r="750" spans="3:3">
      <c r="C750" s="31"/>
    </row>
    <row r="751" spans="3:3">
      <c r="C751" s="31"/>
    </row>
    <row r="752" spans="3:3">
      <c r="C752" s="31"/>
    </row>
    <row r="753" spans="3:3">
      <c r="C753" s="31"/>
    </row>
    <row r="754" spans="3:3">
      <c r="C754" s="31"/>
    </row>
    <row r="755" spans="3:3">
      <c r="C755" s="31"/>
    </row>
    <row r="756" spans="3:3">
      <c r="C756" s="31"/>
    </row>
    <row r="757" spans="3:3">
      <c r="C757" s="31"/>
    </row>
    <row r="758" spans="3:3">
      <c r="C758" s="31"/>
    </row>
    <row r="759" spans="3:3">
      <c r="C759" s="31"/>
    </row>
    <row r="760" spans="3:3">
      <c r="C760" s="31"/>
    </row>
    <row r="761" spans="3:3">
      <c r="C761" s="31"/>
    </row>
    <row r="762" spans="3:3">
      <c r="C762" s="31"/>
    </row>
    <row r="763" spans="3:3">
      <c r="C763" s="31"/>
    </row>
    <row r="764" spans="3:3">
      <c r="C764" s="31"/>
    </row>
    <row r="765" spans="3:3">
      <c r="C765" s="31"/>
    </row>
    <row r="766" spans="3:3">
      <c r="C766" s="31"/>
    </row>
    <row r="767" spans="3:3">
      <c r="C767" s="31"/>
    </row>
    <row r="768" spans="3:3">
      <c r="C768" s="31"/>
    </row>
    <row r="769" spans="3:3">
      <c r="C769" s="31"/>
    </row>
    <row r="770" spans="3:3">
      <c r="C770" s="31"/>
    </row>
    <row r="771" spans="3:3">
      <c r="C771" s="31"/>
    </row>
    <row r="772" spans="3:3">
      <c r="C772" s="31"/>
    </row>
    <row r="773" spans="3:3">
      <c r="C773" s="31"/>
    </row>
    <row r="774" spans="3:3">
      <c r="C774" s="31"/>
    </row>
    <row r="775" spans="3:3">
      <c r="C775" s="31"/>
    </row>
    <row r="776" spans="3:3">
      <c r="C776" s="31"/>
    </row>
    <row r="777" spans="3:3">
      <c r="C777" s="31"/>
    </row>
    <row r="778" spans="3:3">
      <c r="C778" s="31"/>
    </row>
    <row r="779" spans="3:3">
      <c r="C779" s="31"/>
    </row>
    <row r="780" spans="3:3">
      <c r="C780" s="31"/>
    </row>
    <row r="781" spans="3:3">
      <c r="C781" s="31"/>
    </row>
    <row r="782" spans="3:3">
      <c r="C782" s="31"/>
    </row>
    <row r="783" spans="3:3">
      <c r="C783" s="31"/>
    </row>
    <row r="784" spans="3:3">
      <c r="C784" s="31"/>
    </row>
    <row r="785" spans="3:3">
      <c r="C785" s="31"/>
    </row>
    <row r="786" spans="3:3">
      <c r="C786" s="31"/>
    </row>
    <row r="787" spans="3:3">
      <c r="C787" s="31"/>
    </row>
    <row r="788" spans="3:3">
      <c r="C788" s="31"/>
    </row>
    <row r="789" spans="3:3">
      <c r="C789" s="31"/>
    </row>
    <row r="790" spans="3:3">
      <c r="C790" s="31"/>
    </row>
    <row r="791" spans="3:3">
      <c r="C791" s="31"/>
    </row>
    <row r="792" spans="3:3">
      <c r="C792" s="31"/>
    </row>
    <row r="793" spans="3:3">
      <c r="C793" s="31"/>
    </row>
    <row r="794" spans="3:3">
      <c r="C794" s="31"/>
    </row>
    <row r="795" spans="3:3">
      <c r="C795" s="31"/>
    </row>
    <row r="796" spans="3:3">
      <c r="C796" s="31"/>
    </row>
    <row r="797" spans="3:3">
      <c r="C797" s="31"/>
    </row>
    <row r="798" spans="3:3">
      <c r="C798" s="31"/>
    </row>
    <row r="799" spans="3:3">
      <c r="C799" s="31"/>
    </row>
    <row r="800" spans="3:3">
      <c r="C800" s="31"/>
    </row>
    <row r="801" spans="3:3">
      <c r="C801" s="31"/>
    </row>
    <row r="802" spans="3:3">
      <c r="C802" s="31"/>
    </row>
    <row r="803" spans="3:3">
      <c r="C803" s="31"/>
    </row>
    <row r="804" spans="3:3">
      <c r="C804" s="31"/>
    </row>
    <row r="805" spans="3:3">
      <c r="C805" s="31"/>
    </row>
    <row r="806" spans="3:3">
      <c r="C806" s="31"/>
    </row>
    <row r="807" spans="3:3">
      <c r="C807" s="31"/>
    </row>
    <row r="808" spans="3:3">
      <c r="C808" s="31"/>
    </row>
    <row r="809" spans="3:3">
      <c r="C809" s="31"/>
    </row>
    <row r="810" spans="3:3">
      <c r="C810" s="31"/>
    </row>
    <row r="811" spans="3:3">
      <c r="C811" s="31"/>
    </row>
    <row r="812" spans="3:3">
      <c r="C812" s="31"/>
    </row>
    <row r="813" spans="3:3">
      <c r="C813" s="31"/>
    </row>
    <row r="814" spans="3:3">
      <c r="C814" s="31"/>
    </row>
    <row r="815" spans="3:3">
      <c r="C815" s="31"/>
    </row>
    <row r="816" spans="3:3">
      <c r="C816" s="31"/>
    </row>
    <row r="817" spans="3:3">
      <c r="C817" s="31"/>
    </row>
    <row r="818" spans="3:3">
      <c r="C818" s="31"/>
    </row>
    <row r="819" spans="3:3">
      <c r="C819" s="31"/>
    </row>
    <row r="820" spans="3:3">
      <c r="C820" s="31"/>
    </row>
    <row r="821" spans="3:3">
      <c r="C821" s="31"/>
    </row>
    <row r="822" spans="3:3">
      <c r="C822" s="31"/>
    </row>
    <row r="823" spans="3:3">
      <c r="C823" s="31"/>
    </row>
    <row r="824" spans="3:3">
      <c r="C824" s="31"/>
    </row>
    <row r="825" spans="3:3">
      <c r="C825" s="31"/>
    </row>
    <row r="826" spans="3:3">
      <c r="C826" s="31"/>
    </row>
    <row r="827" spans="3:3">
      <c r="C827" s="31"/>
    </row>
    <row r="828" spans="3:3">
      <c r="C828" s="31"/>
    </row>
    <row r="829" spans="3:3">
      <c r="C829" s="31"/>
    </row>
    <row r="830" spans="3:3">
      <c r="C830" s="31"/>
    </row>
    <row r="831" spans="3:3">
      <c r="C831" s="31"/>
    </row>
    <row r="832" spans="3:3">
      <c r="C832" s="31"/>
    </row>
    <row r="833" spans="3:3">
      <c r="C833" s="31"/>
    </row>
    <row r="834" spans="3:3">
      <c r="C834" s="31"/>
    </row>
    <row r="835" spans="3:3">
      <c r="C835" s="31"/>
    </row>
    <row r="836" spans="3:3">
      <c r="C836" s="31"/>
    </row>
    <row r="837" spans="3:3">
      <c r="C837" s="31"/>
    </row>
    <row r="838" spans="3:3">
      <c r="C838" s="31"/>
    </row>
    <row r="839" spans="3:3">
      <c r="C839" s="31"/>
    </row>
    <row r="840" spans="3:3">
      <c r="C840" s="31"/>
    </row>
    <row r="841" spans="3:3">
      <c r="C841" s="31"/>
    </row>
    <row r="842" spans="3:3">
      <c r="C842" s="31"/>
    </row>
    <row r="843" spans="3:3">
      <c r="C843" s="31"/>
    </row>
    <row r="844" spans="3:3">
      <c r="C844" s="31"/>
    </row>
    <row r="845" spans="3:3">
      <c r="C845" s="31"/>
    </row>
    <row r="846" spans="3:3">
      <c r="C846" s="31"/>
    </row>
    <row r="847" spans="3:3">
      <c r="C847" s="31"/>
    </row>
    <row r="848" spans="3:3">
      <c r="C848" s="31"/>
    </row>
    <row r="849" spans="3:3">
      <c r="C849" s="31"/>
    </row>
    <row r="850" spans="3:3">
      <c r="C850" s="31"/>
    </row>
    <row r="851" spans="3:3">
      <c r="C851" s="31"/>
    </row>
    <row r="852" spans="3:3">
      <c r="C852" s="31"/>
    </row>
    <row r="853" spans="3:3">
      <c r="C853" s="31"/>
    </row>
    <row r="854" spans="3:3">
      <c r="C854" s="31"/>
    </row>
    <row r="855" spans="3:3">
      <c r="C855" s="31"/>
    </row>
    <row r="856" spans="3:3">
      <c r="C856" s="31"/>
    </row>
    <row r="857" spans="3:3">
      <c r="C857" s="31"/>
    </row>
    <row r="858" spans="3:3">
      <c r="C858" s="31"/>
    </row>
    <row r="859" spans="3:3">
      <c r="C859" s="31"/>
    </row>
    <row r="860" spans="3:3">
      <c r="C860" s="31"/>
    </row>
    <row r="861" spans="3:3">
      <c r="C861" s="31"/>
    </row>
    <row r="862" spans="3:3">
      <c r="C862" s="31"/>
    </row>
    <row r="863" spans="3:3">
      <c r="C863" s="31"/>
    </row>
    <row r="864" spans="3:3">
      <c r="C864" s="31"/>
    </row>
    <row r="865" spans="3:3">
      <c r="C865" s="31"/>
    </row>
    <row r="866" spans="3:3">
      <c r="C866" s="31"/>
    </row>
    <row r="867" spans="3:3">
      <c r="C867" s="31"/>
    </row>
    <row r="868" spans="3:3">
      <c r="C868" s="31"/>
    </row>
    <row r="869" spans="3:3">
      <c r="C869" s="31"/>
    </row>
    <row r="870" spans="3:3">
      <c r="C870" s="31"/>
    </row>
    <row r="871" spans="3:3">
      <c r="C871" s="31"/>
    </row>
    <row r="872" spans="3:3">
      <c r="C872" s="31"/>
    </row>
    <row r="873" spans="3:3">
      <c r="C873" s="31"/>
    </row>
    <row r="874" spans="3:3">
      <c r="C874" s="31"/>
    </row>
    <row r="875" spans="3:3">
      <c r="C875" s="31"/>
    </row>
    <row r="876" spans="3:3">
      <c r="C876" s="31"/>
    </row>
    <row r="877" spans="3:3">
      <c r="C877" s="31"/>
    </row>
    <row r="878" spans="3:3">
      <c r="C878" s="31"/>
    </row>
    <row r="879" spans="3:3">
      <c r="C879" s="31"/>
    </row>
    <row r="880" spans="3:3">
      <c r="C880" s="31"/>
    </row>
    <row r="881" spans="3:3">
      <c r="C881" s="31"/>
    </row>
    <row r="882" spans="3:3">
      <c r="C882" s="31"/>
    </row>
    <row r="883" spans="3:3">
      <c r="C883" s="31"/>
    </row>
    <row r="884" spans="3:3">
      <c r="C884" s="31"/>
    </row>
    <row r="885" spans="3:3">
      <c r="C885" s="31"/>
    </row>
    <row r="886" spans="3:3">
      <c r="C886" s="31"/>
    </row>
    <row r="887" spans="3:3">
      <c r="C887" s="31"/>
    </row>
    <row r="888" spans="3:3">
      <c r="C888" s="31"/>
    </row>
    <row r="889" spans="3:3">
      <c r="C889" s="31"/>
    </row>
    <row r="890" spans="3:3">
      <c r="C890" s="31"/>
    </row>
    <row r="891" spans="3:3">
      <c r="C891" s="31"/>
    </row>
    <row r="892" spans="3:3">
      <c r="C892" s="31"/>
    </row>
    <row r="893" spans="3:3">
      <c r="C893" s="31"/>
    </row>
    <row r="894" spans="3:3">
      <c r="C894" s="31"/>
    </row>
    <row r="895" spans="3:3">
      <c r="C895" s="31"/>
    </row>
    <row r="896" spans="3:3">
      <c r="C896" s="31"/>
    </row>
    <row r="897" spans="3:3">
      <c r="C897" s="31"/>
    </row>
    <row r="898" spans="3:3">
      <c r="C898" s="31"/>
    </row>
    <row r="899" spans="3:3">
      <c r="C899" s="31"/>
    </row>
    <row r="900" spans="3:3">
      <c r="C900" s="31"/>
    </row>
    <row r="901" spans="3:3">
      <c r="C901" s="31"/>
    </row>
    <row r="902" spans="3:3">
      <c r="C902" s="31"/>
    </row>
    <row r="903" spans="3:3">
      <c r="C903" s="31"/>
    </row>
    <row r="904" spans="3:3">
      <c r="C904" s="31"/>
    </row>
    <row r="905" spans="3:3">
      <c r="C905" s="31"/>
    </row>
    <row r="906" spans="3:3">
      <c r="C906" s="31"/>
    </row>
    <row r="907" spans="3:3">
      <c r="C907" s="31"/>
    </row>
    <row r="908" spans="3:3">
      <c r="C908" s="31"/>
    </row>
    <row r="909" spans="3:3">
      <c r="C909" s="31"/>
    </row>
    <row r="910" spans="3:3">
      <c r="C910" s="31"/>
    </row>
    <row r="911" spans="3:3">
      <c r="C911" s="31"/>
    </row>
    <row r="912" spans="3:3">
      <c r="C912" s="31"/>
    </row>
    <row r="913" spans="3:3">
      <c r="C913" s="31"/>
    </row>
    <row r="914" spans="3:3">
      <c r="C914" s="31"/>
    </row>
    <row r="915" spans="3:3">
      <c r="C915" s="31"/>
    </row>
    <row r="916" spans="3:3">
      <c r="C916" s="31"/>
    </row>
    <row r="917" spans="3:3">
      <c r="C917" s="31"/>
    </row>
    <row r="918" spans="3:3">
      <c r="C918" s="31"/>
    </row>
    <row r="919" spans="3:3">
      <c r="C919" s="31"/>
    </row>
    <row r="920" spans="3:3">
      <c r="C920" s="31"/>
    </row>
    <row r="921" spans="3:3">
      <c r="C921" s="31"/>
    </row>
    <row r="922" spans="3:3">
      <c r="C922" s="31"/>
    </row>
    <row r="923" spans="3:3">
      <c r="C923" s="31"/>
    </row>
    <row r="924" spans="3:3">
      <c r="C924" s="31"/>
    </row>
    <row r="925" spans="3:3">
      <c r="C925" s="31"/>
    </row>
    <row r="926" spans="3:3">
      <c r="C926" s="31"/>
    </row>
    <row r="927" spans="3:3">
      <c r="C927" s="31"/>
    </row>
    <row r="928" spans="3:3">
      <c r="C928" s="31"/>
    </row>
    <row r="929" spans="3:3">
      <c r="C929" s="31"/>
    </row>
    <row r="930" spans="3:3">
      <c r="C930" s="31"/>
    </row>
    <row r="931" spans="3:3">
      <c r="C931" s="31"/>
    </row>
    <row r="932" spans="3:3">
      <c r="C932" s="31"/>
    </row>
    <row r="933" spans="3:3">
      <c r="C933" s="31"/>
    </row>
    <row r="934" spans="3:3">
      <c r="C934" s="31"/>
    </row>
    <row r="935" spans="3:3">
      <c r="C935" s="31"/>
    </row>
    <row r="936" spans="3:3">
      <c r="C936" s="31"/>
    </row>
    <row r="937" spans="3:3">
      <c r="C937" s="31"/>
    </row>
    <row r="938" spans="3:3">
      <c r="C938" s="31"/>
    </row>
    <row r="939" spans="3:3">
      <c r="C939" s="31"/>
    </row>
    <row r="940" spans="3:3">
      <c r="C940" s="31"/>
    </row>
    <row r="941" spans="3:3">
      <c r="C941" s="31"/>
    </row>
    <row r="942" spans="3:3">
      <c r="C942" s="31"/>
    </row>
    <row r="943" spans="3:3">
      <c r="C943" s="31"/>
    </row>
    <row r="944" spans="3:3">
      <c r="C944" s="31"/>
    </row>
    <row r="945" spans="3:3">
      <c r="C945" s="31"/>
    </row>
    <row r="946" spans="3:3">
      <c r="C946" s="31"/>
    </row>
    <row r="947" spans="3:3">
      <c r="C947" s="31"/>
    </row>
    <row r="948" spans="3:3">
      <c r="C948" s="31"/>
    </row>
    <row r="949" spans="3:3">
      <c r="C949" s="31"/>
    </row>
    <row r="950" spans="3:3">
      <c r="C950" s="31"/>
    </row>
    <row r="951" spans="3:3">
      <c r="C951" s="31"/>
    </row>
    <row r="952" spans="3:3">
      <c r="C952" s="31"/>
    </row>
    <row r="953" spans="3:3">
      <c r="C953" s="31"/>
    </row>
    <row r="954" spans="3:3">
      <c r="C954" s="31"/>
    </row>
    <row r="955" spans="3:3">
      <c r="C955" s="31"/>
    </row>
    <row r="956" spans="3:3">
      <c r="C956" s="31"/>
    </row>
    <row r="957" spans="3:3">
      <c r="C957" s="31"/>
    </row>
    <row r="958" spans="3:3">
      <c r="C958" s="31"/>
    </row>
    <row r="959" spans="3:3">
      <c r="C959" s="31"/>
    </row>
    <row r="960" spans="3:3">
      <c r="C960" s="31"/>
    </row>
    <row r="961" spans="3:3">
      <c r="C961" s="31"/>
    </row>
    <row r="962" spans="3:3">
      <c r="C962" s="31"/>
    </row>
    <row r="963" spans="3:3">
      <c r="C963" s="31"/>
    </row>
    <row r="964" spans="3:3">
      <c r="C964" s="31"/>
    </row>
    <row r="965" spans="3:3">
      <c r="C965" s="31"/>
    </row>
    <row r="966" spans="3:3">
      <c r="C966" s="31"/>
    </row>
    <row r="967" spans="3:3">
      <c r="C967" s="31"/>
    </row>
    <row r="968" spans="3:3">
      <c r="C968" s="31"/>
    </row>
    <row r="969" spans="3:3">
      <c r="C969" s="31"/>
    </row>
    <row r="970" spans="3:3">
      <c r="C970" s="31"/>
    </row>
    <row r="971" spans="3:3">
      <c r="C971" s="31"/>
    </row>
    <row r="972" spans="3:3">
      <c r="C972" s="31"/>
    </row>
    <row r="973" spans="3:3">
      <c r="C973" s="31"/>
    </row>
    <row r="974" spans="3:3">
      <c r="C974" s="31"/>
    </row>
    <row r="975" spans="3:3">
      <c r="C975" s="31"/>
    </row>
    <row r="976" spans="3:3">
      <c r="C976" s="31"/>
    </row>
    <row r="977" spans="3:3">
      <c r="C977" s="31"/>
    </row>
    <row r="978" spans="3:3">
      <c r="C978" s="31"/>
    </row>
    <row r="979" spans="3:3">
      <c r="C979" s="31"/>
    </row>
    <row r="980" spans="3:3">
      <c r="C980" s="31"/>
    </row>
    <row r="981" spans="3:3">
      <c r="C981" s="31"/>
    </row>
    <row r="982" spans="3:3">
      <c r="C982" s="31"/>
    </row>
    <row r="983" spans="3:3">
      <c r="C983" s="31"/>
    </row>
    <row r="984" spans="3:3">
      <c r="C984" s="31"/>
    </row>
    <row r="985" spans="3:3">
      <c r="C985" s="31"/>
    </row>
    <row r="986" spans="3:3">
      <c r="C986" s="31"/>
    </row>
    <row r="987" spans="3:3">
      <c r="C987" s="31"/>
    </row>
    <row r="988" spans="3:3">
      <c r="C988" s="31"/>
    </row>
    <row r="989" spans="3:3">
      <c r="C989" s="31"/>
    </row>
    <row r="990" spans="3:3">
      <c r="C990" s="31"/>
    </row>
    <row r="991" spans="3:3">
      <c r="C991" s="31"/>
    </row>
    <row r="992" spans="3:3">
      <c r="C992" s="31"/>
    </row>
    <row r="993" spans="3:3">
      <c r="C993" s="31"/>
    </row>
    <row r="994" spans="3:3">
      <c r="C994" s="31"/>
    </row>
    <row r="995" spans="3:3">
      <c r="C995" s="31"/>
    </row>
    <row r="996" spans="3:3">
      <c r="C996" s="31"/>
    </row>
    <row r="997" spans="3:3">
      <c r="C997" s="31"/>
    </row>
    <row r="998" spans="3:3">
      <c r="C998" s="31"/>
    </row>
    <row r="999" spans="3:3">
      <c r="C999" s="31"/>
    </row>
    <row r="1000" spans="3:3">
      <c r="C1000" s="31"/>
    </row>
  </sheetData>
  <autoFilter ref="A2:F68" xr:uid="{00000000-0009-0000-0000-000004000000}"/>
  <mergeCells count="3">
    <mergeCell ref="A1:H1"/>
    <mergeCell ref="A69:F69"/>
    <mergeCell ref="G69:H6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lomita santa marta</vt:lpstr>
      <vt:lpstr>lomita cordoba</vt:lpstr>
      <vt:lpstr>LOMITA SUCRE</vt:lpstr>
      <vt:lpstr>Listado de suministros equipos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Manuel Miranda Cristancho</dc:creator>
  <cp:lastModifiedBy>Laura Bravo</cp:lastModifiedBy>
  <dcterms:created xsi:type="dcterms:W3CDTF">2018-02-14T16:56:26Z</dcterms:created>
  <dcterms:modified xsi:type="dcterms:W3CDTF">2023-01-23T15:07:15Z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0x01010013B2D5515AC4B74B8DD981EE76F50268</vt:lpwstr>
  </property>
</Properties>
</file>